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550" windowHeight="6990" activeTab="0"/>
  </bookViews>
  <sheets>
    <sheet name="Mannschaften" sheetId="1" r:id="rId1"/>
    <sheet name="Endwertung" sheetId="2" r:id="rId2"/>
  </sheets>
  <definedNames/>
  <calcPr fullCalcOnLoad="1"/>
</workbook>
</file>

<file path=xl/sharedStrings.xml><?xml version="1.0" encoding="utf-8"?>
<sst xmlns="http://schemas.openxmlformats.org/spreadsheetml/2006/main" count="135" uniqueCount="57">
  <si>
    <t>Name</t>
  </si>
  <si>
    <t>Vol.</t>
  </si>
  <si>
    <t>Abr.</t>
  </si>
  <si>
    <t>Ges.</t>
  </si>
  <si>
    <t>F.</t>
  </si>
  <si>
    <t>Zus.</t>
  </si>
  <si>
    <t xml:space="preserve">   S u m m e</t>
  </si>
  <si>
    <t>Ø</t>
  </si>
  <si>
    <t>Pl.</t>
  </si>
  <si>
    <t>Verein</t>
  </si>
  <si>
    <t>Volle</t>
  </si>
  <si>
    <t>Fw.</t>
  </si>
  <si>
    <t>M a n n s c h a f t s w e r t u n g</t>
  </si>
  <si>
    <t>Schnitt</t>
  </si>
  <si>
    <t>der Gewerkschaft der Gemeindebediensteten Wiener Neustadt</t>
  </si>
  <si>
    <t>S e k t i o n    S p o r t k e g e l n</t>
  </si>
  <si>
    <t xml:space="preserve"> HOLOMCIK  Franziska</t>
  </si>
  <si>
    <t xml:space="preserve"> BAUER  Johann</t>
  </si>
  <si>
    <t xml:space="preserve"> GRUBER  Karl</t>
  </si>
  <si>
    <t xml:space="preserve"> LEDWINKA  Erwin</t>
  </si>
  <si>
    <t>W N S K S  -  B e s t a t t u n g</t>
  </si>
  <si>
    <t xml:space="preserve"> Platz:      </t>
  </si>
  <si>
    <t xml:space="preserve"> HÖNIG  Daniela</t>
  </si>
  <si>
    <t xml:space="preserve"> HÖBERT  Eva</t>
  </si>
  <si>
    <t xml:space="preserve"> MANNSFELDNER  Anna</t>
  </si>
  <si>
    <t xml:space="preserve"> ENDL  Stefan</t>
  </si>
  <si>
    <t xml:space="preserve"> HERZOG  Aaron</t>
  </si>
  <si>
    <t>W N S K S  -  Wasser / Verkehr</t>
  </si>
  <si>
    <t xml:space="preserve"> </t>
  </si>
  <si>
    <t xml:space="preserve">  </t>
  </si>
  <si>
    <t xml:space="preserve"> SITZ  Erich</t>
  </si>
  <si>
    <t xml:space="preserve"> SOOS  Johann</t>
  </si>
  <si>
    <t xml:space="preserve"> BRÜLL  Christian</t>
  </si>
  <si>
    <t xml:space="preserve"> BAUER  Michael</t>
  </si>
  <si>
    <t xml:space="preserve"> BLUTAUMÜLLER  Heinz</t>
  </si>
  <si>
    <t xml:space="preserve"> SWOBODA Josef</t>
  </si>
  <si>
    <t xml:space="preserve"> LEIMSTÄTTNER  Adelheid</t>
  </si>
  <si>
    <t>2 9 .   B E T R I E B S M E I S T E R S C H A F T</t>
  </si>
  <si>
    <t>Wiener Neustadt, am  31.  August  2012</t>
  </si>
  <si>
    <t xml:space="preserve">P e n s i o n i s t e n </t>
  </si>
  <si>
    <t>W N S K S   -   Abfallwirtschaft</t>
  </si>
  <si>
    <t>H o h e i t s v e r w a l t u n g     I</t>
  </si>
  <si>
    <t>H o h e i t s v e r w a l t u n g    I I</t>
  </si>
  <si>
    <t xml:space="preserve"> WICHE  Pamela</t>
  </si>
  <si>
    <t xml:space="preserve"> GRAHOFER  Wolfgang</t>
  </si>
  <si>
    <t xml:space="preserve"> PFEIFFER  Claudia</t>
  </si>
  <si>
    <t xml:space="preserve"> PFEIFFER  Michael</t>
  </si>
  <si>
    <t xml:space="preserve"> PERNSTEINER  Hermann</t>
  </si>
  <si>
    <t xml:space="preserve"> HAHNEKAMP  Jürgen</t>
  </si>
  <si>
    <t xml:space="preserve"> BÜRGER  Dieter</t>
  </si>
  <si>
    <t xml:space="preserve"> LOIBENBÖCK Manfred</t>
  </si>
  <si>
    <t xml:space="preserve"> Platz:   1     </t>
  </si>
  <si>
    <t xml:space="preserve"> Platz:    2     </t>
  </si>
  <si>
    <t xml:space="preserve"> Platz:   6</t>
  </si>
  <si>
    <t xml:space="preserve"> Platz:   3</t>
  </si>
  <si>
    <t xml:space="preserve"> Platz:     5 </t>
  </si>
  <si>
    <t xml:space="preserve"> Platz:    4 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</si>
</sst>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öS&quot;;\-#,##0\ &quot;öS&quot;"/>
    <numFmt numFmtId="187" formatCode="#,##0\ &quot;öS&quot;;[Red]\-#,##0\ &quot;öS&quot;"/>
    <numFmt numFmtId="188" formatCode="#,##0.00\ &quot;öS&quot;;\-#,##0.00\ &quot;öS&quot;"/>
    <numFmt numFmtId="189" formatCode="#,##0.00\ &quot;öS&quot;;[Red]\-#,##0.00\ &quot;öS&quot;"/>
    <numFmt numFmtId="190" formatCode="_-* #,##0\ &quot;öS&quot;_-;\-* #,##0\ &quot;öS&quot;_-;_-* &quot;-&quot;\ &quot;öS&quot;_-;_-@_-"/>
    <numFmt numFmtId="191" formatCode="_-* #,##0\ _ö_S_-;\-* #,##0\ _ö_S_-;_-* &quot;-&quot;\ _ö_S_-;_-@_-"/>
    <numFmt numFmtId="192" formatCode="_-* #,##0.00\ &quot;öS&quot;_-;\-* #,##0.00\ &quot;öS&quot;_-;_-* &quot;-&quot;??\ &quot;öS&quot;_-;_-@_-"/>
    <numFmt numFmtId="193" formatCode="_-* #,##0.00\ _ö_S_-;\-* #,##0.00\ _ö_S_-;_-* &quot;-&quot;??\ _ö_S_-;_-@_-"/>
    <numFmt numFmtId="194" formatCode="0.0"/>
    <numFmt numFmtId="195" formatCode="0\ 0\ 0"/>
  </numFmts>
  <fonts count="18">
    <font>
      <sz val="10"/>
      <name val="FuturaA Bk BT"/>
      <family val="0"/>
    </font>
    <font>
      <b/>
      <sz val="10"/>
      <name val="FuturaA Bk BT"/>
      <family val="0"/>
    </font>
    <font>
      <i/>
      <sz val="10"/>
      <name val="FuturaA Bk BT"/>
      <family val="0"/>
    </font>
    <font>
      <b/>
      <i/>
      <sz val="10"/>
      <name val="FuturaA Bk BT"/>
      <family val="0"/>
    </font>
    <font>
      <sz val="10"/>
      <name val="Bookman Old Style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u val="single"/>
      <sz val="10"/>
      <color indexed="12"/>
      <name val="FuturaA Bk BT"/>
      <family val="0"/>
    </font>
    <font>
      <u val="single"/>
      <sz val="10"/>
      <color indexed="36"/>
      <name val="FuturaA Bk BT"/>
      <family val="0"/>
    </font>
    <font>
      <b/>
      <i/>
      <sz val="20"/>
      <name val="Bookman Old Style"/>
      <family val="1"/>
    </font>
    <font>
      <b/>
      <i/>
      <sz val="16"/>
      <name val="Bookman Old Style"/>
      <family val="1"/>
    </font>
    <font>
      <b/>
      <i/>
      <sz val="14"/>
      <name val="Bookman Old Style"/>
      <family val="1"/>
    </font>
    <font>
      <i/>
      <sz val="11"/>
      <name val="Bookman Old Style"/>
      <family val="1"/>
    </font>
    <font>
      <b/>
      <i/>
      <u val="single"/>
      <sz val="18"/>
      <name val="Bookman Old Style"/>
      <family val="1"/>
    </font>
    <font>
      <b/>
      <i/>
      <sz val="18"/>
      <name val="Bookman Old Style"/>
      <family val="1"/>
    </font>
    <font>
      <b/>
      <i/>
      <sz val="12"/>
      <name val="Bookman Old Style"/>
      <family val="1"/>
    </font>
    <font>
      <i/>
      <sz val="9"/>
      <name val="Bookman Old Style"/>
      <family val="1"/>
    </font>
    <font>
      <sz val="8"/>
      <name val="FuturaA Bk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94" fontId="5" fillId="0" borderId="2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1" fillId="0" borderId="2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26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" vertical="center"/>
    </xf>
    <xf numFmtId="194" fontId="11" fillId="0" borderId="14" xfId="0" applyNumberFormat="1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11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Continuous" vertical="center"/>
    </xf>
    <xf numFmtId="0" fontId="11" fillId="0" borderId="30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" vertical="center"/>
    </xf>
    <xf numFmtId="194" fontId="11" fillId="0" borderId="31" xfId="0" applyNumberFormat="1" applyFont="1" applyBorder="1" applyAlignment="1">
      <alignment horizontal="centerContinuous" vertical="center"/>
    </xf>
    <xf numFmtId="0" fontId="11" fillId="0" borderId="32" xfId="0" applyFont="1" applyBorder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1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6" fillId="0" borderId="35" xfId="0" applyFont="1" applyBorder="1" applyAlignment="1">
      <alignment horizontal="center" vertical="center"/>
    </xf>
    <xf numFmtId="194" fontId="11" fillId="0" borderId="35" xfId="0" applyNumberFormat="1" applyFont="1" applyBorder="1" applyAlignment="1">
      <alignment horizontal="centerContinuous" vertical="center"/>
    </xf>
    <xf numFmtId="0" fontId="11" fillId="0" borderId="36" xfId="0" applyFont="1" applyBorder="1" applyAlignment="1">
      <alignment horizontal="centerContinuous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/>
    </xf>
    <xf numFmtId="0" fontId="11" fillId="0" borderId="41" xfId="0" applyFont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rgb="FF0000FF"/>
      </font>
      <border/>
    </dxf>
    <dxf>
      <font>
        <color rgb="FFFF0000"/>
      </font>
      <border/>
    </dxf>
    <dxf>
      <font>
        <b/>
        <i/>
        <color rgb="FF339933"/>
      </font>
      <border/>
    </dxf>
    <dxf>
      <font>
        <color rgb="FF3366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tabSelected="1" workbookViewId="0" topLeftCell="A1">
      <selection activeCell="B34" sqref="B34"/>
    </sheetView>
  </sheetViews>
  <sheetFormatPr defaultColWidth="11.00390625" defaultRowHeight="12.75"/>
  <cols>
    <col min="1" max="1" width="18.75390625" style="2" customWidth="1"/>
    <col min="2" max="2" width="14.25390625" style="2" customWidth="1"/>
    <col min="3" max="4" width="6.75390625" style="2" customWidth="1"/>
    <col min="5" max="5" width="7.75390625" style="2" customWidth="1"/>
    <col min="6" max="6" width="4.375" style="2" customWidth="1"/>
    <col min="7" max="7" width="9.125" style="2" customWidth="1"/>
    <col min="8" max="8" width="4.75390625" style="2" customWidth="1"/>
    <col min="9" max="9" width="18.75390625" style="2" customWidth="1"/>
    <col min="10" max="10" width="14.25390625" style="2" customWidth="1"/>
    <col min="11" max="12" width="6.75390625" style="2" customWidth="1"/>
    <col min="13" max="13" width="7.75390625" style="2" customWidth="1"/>
    <col min="14" max="14" width="4.375" style="2" customWidth="1"/>
    <col min="15" max="15" width="9.125" style="2" customWidth="1"/>
    <col min="16" max="18" width="3.00390625" style="2" customWidth="1"/>
    <col min="19" max="16384" width="11.00390625" style="2" customWidth="1"/>
  </cols>
  <sheetData>
    <row r="1" spans="1:15" ht="30" customHeight="1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30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24" customHeight="1" thickBot="1"/>
    <row r="4" spans="1:15" ht="27" customHeight="1" thickTop="1">
      <c r="A4" s="79" t="s">
        <v>41</v>
      </c>
      <c r="B4" s="80"/>
      <c r="C4" s="80"/>
      <c r="D4" s="80"/>
      <c r="E4" s="80"/>
      <c r="F4" s="80"/>
      <c r="G4" s="81"/>
      <c r="I4" s="79" t="s">
        <v>39</v>
      </c>
      <c r="J4" s="80"/>
      <c r="K4" s="80"/>
      <c r="L4" s="80"/>
      <c r="M4" s="80"/>
      <c r="N4" s="80"/>
      <c r="O4" s="81"/>
    </row>
    <row r="5" spans="1:15" s="6" customFormat="1" ht="27" customHeight="1">
      <c r="A5" s="11" t="s">
        <v>0</v>
      </c>
      <c r="B5" s="12"/>
      <c r="C5" s="13" t="s">
        <v>1</v>
      </c>
      <c r="D5" s="14" t="s">
        <v>2</v>
      </c>
      <c r="E5" s="14" t="s">
        <v>3</v>
      </c>
      <c r="F5" s="14" t="s">
        <v>4</v>
      </c>
      <c r="G5" s="15" t="s">
        <v>5</v>
      </c>
      <c r="I5" s="11" t="s">
        <v>0</v>
      </c>
      <c r="J5" s="12"/>
      <c r="K5" s="13" t="s">
        <v>1</v>
      </c>
      <c r="L5" s="14" t="s">
        <v>2</v>
      </c>
      <c r="M5" s="14" t="s">
        <v>3</v>
      </c>
      <c r="N5" s="14" t="s">
        <v>4</v>
      </c>
      <c r="O5" s="15" t="s">
        <v>5</v>
      </c>
    </row>
    <row r="6" spans="1:15" s="7" customFormat="1" ht="27" customHeight="1">
      <c r="A6" s="16" t="s">
        <v>34</v>
      </c>
      <c r="B6" s="17"/>
      <c r="C6" s="18">
        <v>185</v>
      </c>
      <c r="D6" s="19">
        <v>77</v>
      </c>
      <c r="E6" s="14">
        <f>SUM(C6:D6)</f>
        <v>262</v>
      </c>
      <c r="F6" s="19">
        <v>6</v>
      </c>
      <c r="G6" s="20"/>
      <c r="I6" s="16" t="s">
        <v>47</v>
      </c>
      <c r="J6" s="17"/>
      <c r="K6" s="18">
        <v>167</v>
      </c>
      <c r="L6" s="19">
        <v>73</v>
      </c>
      <c r="M6" s="14">
        <f>SUM(K6:L6)</f>
        <v>240</v>
      </c>
      <c r="N6" s="19">
        <v>12</v>
      </c>
      <c r="O6" s="20"/>
    </row>
    <row r="7" spans="1:15" s="7" customFormat="1" ht="27" customHeight="1">
      <c r="A7" s="21" t="s">
        <v>22</v>
      </c>
      <c r="B7" s="22"/>
      <c r="C7" s="23">
        <v>191</v>
      </c>
      <c r="D7" s="24">
        <v>69</v>
      </c>
      <c r="E7" s="25">
        <f>SUM(C7:D7)</f>
        <v>260</v>
      </c>
      <c r="F7" s="24">
        <v>10</v>
      </c>
      <c r="G7" s="26">
        <f>IF(E7&lt;&gt;0,SUM(E6:E7),"")</f>
        <v>522</v>
      </c>
      <c r="I7" s="21" t="s">
        <v>24</v>
      </c>
      <c r="J7" s="22"/>
      <c r="K7" s="23">
        <v>187</v>
      </c>
      <c r="L7" s="24">
        <v>67</v>
      </c>
      <c r="M7" s="25">
        <f>SUM(K7:L7)</f>
        <v>254</v>
      </c>
      <c r="N7" s="24">
        <v>6</v>
      </c>
      <c r="O7" s="26">
        <f>IF(M7&lt;&gt;0,SUM(M6:M7),"")</f>
        <v>494</v>
      </c>
    </row>
    <row r="8" spans="1:15" s="7" customFormat="1" ht="27" customHeight="1">
      <c r="A8" s="21" t="s">
        <v>16</v>
      </c>
      <c r="B8" s="22"/>
      <c r="C8" s="23">
        <v>189</v>
      </c>
      <c r="D8" s="24">
        <v>69</v>
      </c>
      <c r="E8" s="25">
        <f>SUM(C8:D8)</f>
        <v>258</v>
      </c>
      <c r="F8" s="24">
        <v>7</v>
      </c>
      <c r="G8" s="26">
        <f>IF(E8&lt;&gt;0,SUM(E6:E8),"")</f>
        <v>780</v>
      </c>
      <c r="I8" s="21" t="s">
        <v>23</v>
      </c>
      <c r="J8" s="22"/>
      <c r="K8" s="23">
        <v>177</v>
      </c>
      <c r="L8" s="24">
        <v>43</v>
      </c>
      <c r="M8" s="25">
        <f>SUM(K8:L8)</f>
        <v>220</v>
      </c>
      <c r="N8" s="24">
        <v>10</v>
      </c>
      <c r="O8" s="26">
        <f>IF(M8&lt;&gt;0,SUM(M6:M8),"")</f>
        <v>714</v>
      </c>
    </row>
    <row r="9" spans="1:15" s="7" customFormat="1" ht="27" customHeight="1" thickBot="1">
      <c r="A9" s="27" t="s">
        <v>36</v>
      </c>
      <c r="B9" s="28"/>
      <c r="C9" s="23">
        <v>164</v>
      </c>
      <c r="D9" s="24">
        <v>69</v>
      </c>
      <c r="E9" s="25">
        <f>SUM(C9:D9)</f>
        <v>233</v>
      </c>
      <c r="F9" s="24">
        <v>7</v>
      </c>
      <c r="G9" s="26">
        <f>IF(E9&lt;&gt;0,SUM(E6:E9),"")</f>
        <v>1013</v>
      </c>
      <c r="I9" s="27" t="s">
        <v>17</v>
      </c>
      <c r="J9" s="28"/>
      <c r="K9" s="23">
        <v>162</v>
      </c>
      <c r="L9" s="24">
        <v>65</v>
      </c>
      <c r="M9" s="25">
        <f>SUM(K9:L9)</f>
        <v>227</v>
      </c>
      <c r="N9" s="24">
        <v>11</v>
      </c>
      <c r="O9" s="26">
        <f>IF(M9&lt;&gt;0,SUM(M6:M9),"")</f>
        <v>941</v>
      </c>
    </row>
    <row r="10" spans="1:15" s="7" customFormat="1" ht="27" customHeight="1" thickBot="1" thickTop="1">
      <c r="A10" s="29" t="s">
        <v>6</v>
      </c>
      <c r="B10" s="30"/>
      <c r="C10" s="31">
        <f>SUM(C6:C9)</f>
        <v>729</v>
      </c>
      <c r="D10" s="32">
        <f>SUM(D6:D9)</f>
        <v>284</v>
      </c>
      <c r="E10" s="32">
        <f>SUM(E6:E9)</f>
        <v>1013</v>
      </c>
      <c r="F10" s="33">
        <f>IF(F9&lt;&gt;0,SUM(F6:F9),"")</f>
        <v>30</v>
      </c>
      <c r="G10" s="34"/>
      <c r="I10" s="29" t="s">
        <v>6</v>
      </c>
      <c r="J10" s="30"/>
      <c r="K10" s="31">
        <f>SUM(K6:K9)</f>
        <v>693</v>
      </c>
      <c r="L10" s="32">
        <f>SUM(L6:L9)</f>
        <v>248</v>
      </c>
      <c r="M10" s="32">
        <f>SUM(M6:M9)</f>
        <v>941</v>
      </c>
      <c r="N10" s="33">
        <f>IF(N9&lt;&gt;0,SUM(N6:N9),"")</f>
        <v>39</v>
      </c>
      <c r="O10" s="40"/>
    </row>
    <row r="11" spans="1:15" s="7" customFormat="1" ht="27" customHeight="1" thickBot="1" thickTop="1">
      <c r="A11" s="35" t="s">
        <v>51</v>
      </c>
      <c r="B11" s="36"/>
      <c r="C11" s="37"/>
      <c r="D11" s="37"/>
      <c r="E11" s="37"/>
      <c r="F11" s="38" t="s">
        <v>7</v>
      </c>
      <c r="G11" s="39">
        <f>IF(E6&lt;&gt;0,CONCATENATE(ROUNDDOWN(SUM(E6:E9)/COUNTIF(E6:E9,"&gt;0"),0),",",MOD(SUM(E6:E9),COUNTIF(E6:E9,"&gt;0"))),0)+0</f>
        <v>253.1</v>
      </c>
      <c r="I11" s="35" t="s">
        <v>52</v>
      </c>
      <c r="J11" s="36"/>
      <c r="K11" s="37"/>
      <c r="L11" s="37"/>
      <c r="M11" s="37"/>
      <c r="N11" s="38" t="s">
        <v>7</v>
      </c>
      <c r="O11" s="39">
        <f>IF(M6&lt;&gt;0,CONCATENATE(ROUNDDOWN(SUM(M6:M9)/COUNTIF(M6:M9,"&gt;0"),0),",",MOD(SUM(M6:M9),COUNTIF(M6:M9,"&gt;0"))),0)+0</f>
        <v>235.1</v>
      </c>
    </row>
    <row r="12" ht="27" customHeight="1" thickBot="1" thickTop="1"/>
    <row r="13" spans="1:15" ht="27" customHeight="1" thickTop="1">
      <c r="A13" s="79" t="s">
        <v>42</v>
      </c>
      <c r="B13" s="80"/>
      <c r="C13" s="80"/>
      <c r="D13" s="80"/>
      <c r="E13" s="80"/>
      <c r="F13" s="80"/>
      <c r="G13" s="81"/>
      <c r="I13" s="79" t="s">
        <v>40</v>
      </c>
      <c r="J13" s="80"/>
      <c r="K13" s="80"/>
      <c r="L13" s="80"/>
      <c r="M13" s="80"/>
      <c r="N13" s="80"/>
      <c r="O13" s="81"/>
    </row>
    <row r="14" spans="1:15" s="6" customFormat="1" ht="27" customHeight="1">
      <c r="A14" s="11" t="s">
        <v>0</v>
      </c>
      <c r="B14" s="12"/>
      <c r="C14" s="13" t="s">
        <v>1</v>
      </c>
      <c r="D14" s="14" t="s">
        <v>2</v>
      </c>
      <c r="E14" s="14" t="s">
        <v>3</v>
      </c>
      <c r="F14" s="14" t="s">
        <v>4</v>
      </c>
      <c r="G14" s="15" t="s">
        <v>5</v>
      </c>
      <c r="I14" s="11" t="s">
        <v>0</v>
      </c>
      <c r="J14" s="12"/>
      <c r="K14" s="13" t="s">
        <v>1</v>
      </c>
      <c r="L14" s="14" t="s">
        <v>2</v>
      </c>
      <c r="M14" s="14" t="s">
        <v>3</v>
      </c>
      <c r="N14" s="14" t="s">
        <v>4</v>
      </c>
      <c r="O14" s="15" t="s">
        <v>5</v>
      </c>
    </row>
    <row r="15" spans="1:15" s="7" customFormat="1" ht="27" customHeight="1">
      <c r="A15" s="16" t="s">
        <v>43</v>
      </c>
      <c r="B15" s="17"/>
      <c r="C15" s="18">
        <v>165</v>
      </c>
      <c r="D15" s="19">
        <v>51</v>
      </c>
      <c r="E15" s="14">
        <f>SUM(C15:D15)</f>
        <v>216</v>
      </c>
      <c r="F15" s="19">
        <v>9</v>
      </c>
      <c r="G15" s="20"/>
      <c r="I15" s="16" t="s">
        <v>32</v>
      </c>
      <c r="J15" s="17"/>
      <c r="K15" s="18">
        <v>161</v>
      </c>
      <c r="L15" s="19">
        <v>51</v>
      </c>
      <c r="M15" s="14">
        <f>SUM(K15:L15)</f>
        <v>212</v>
      </c>
      <c r="N15" s="19">
        <v>8</v>
      </c>
      <c r="O15" s="20"/>
    </row>
    <row r="16" spans="1:15" s="7" customFormat="1" ht="27" customHeight="1">
      <c r="A16" s="21" t="s">
        <v>44</v>
      </c>
      <c r="B16" s="22"/>
      <c r="C16" s="23">
        <v>165</v>
      </c>
      <c r="D16" s="24">
        <v>67</v>
      </c>
      <c r="E16" s="25">
        <f>SUM(C16:D16)</f>
        <v>232</v>
      </c>
      <c r="F16" s="24">
        <v>11</v>
      </c>
      <c r="G16" s="26">
        <f>IF(E16&lt;&gt;0,SUM(E15:E16),"")</f>
        <v>448</v>
      </c>
      <c r="I16" s="21" t="s">
        <v>33</v>
      </c>
      <c r="J16" s="22"/>
      <c r="K16" s="23">
        <v>177</v>
      </c>
      <c r="L16" s="24">
        <v>59</v>
      </c>
      <c r="M16" s="25">
        <f>SUM(K16:L16)</f>
        <v>236</v>
      </c>
      <c r="N16" s="24">
        <v>12</v>
      </c>
      <c r="O16" s="26">
        <f>IF(M16&lt;&gt;0,SUM(M15:M16),"")</f>
        <v>448</v>
      </c>
    </row>
    <row r="17" spans="1:15" s="7" customFormat="1" ht="27" customHeight="1">
      <c r="A17" s="21" t="s">
        <v>45</v>
      </c>
      <c r="B17" s="22"/>
      <c r="C17" s="23">
        <v>126</v>
      </c>
      <c r="D17" s="24">
        <v>38</v>
      </c>
      <c r="E17" s="25">
        <f>SUM(C17:D17)</f>
        <v>164</v>
      </c>
      <c r="F17" s="24">
        <v>20</v>
      </c>
      <c r="G17" s="26">
        <f>IF(E17&lt;&gt;0,SUM(E15:E17),"")</f>
        <v>612</v>
      </c>
      <c r="I17" s="21" t="s">
        <v>50</v>
      </c>
      <c r="J17" s="22"/>
      <c r="K17" s="23">
        <v>177</v>
      </c>
      <c r="L17" s="24">
        <v>61</v>
      </c>
      <c r="M17" s="25">
        <f>SUM(K17:L17)</f>
        <v>238</v>
      </c>
      <c r="N17" s="24">
        <v>5</v>
      </c>
      <c r="O17" s="26">
        <f>IF(M17&lt;&gt;0,SUM(M15:M17),"")</f>
        <v>686</v>
      </c>
    </row>
    <row r="18" spans="1:15" s="7" customFormat="1" ht="27" customHeight="1" thickBot="1">
      <c r="A18" s="27" t="s">
        <v>46</v>
      </c>
      <c r="B18" s="28"/>
      <c r="C18" s="23">
        <v>184</v>
      </c>
      <c r="D18" s="24">
        <v>80</v>
      </c>
      <c r="E18" s="25">
        <f>SUM(C18:D18)</f>
        <v>264</v>
      </c>
      <c r="F18" s="24">
        <v>8</v>
      </c>
      <c r="G18" s="26">
        <f>IF(E18&lt;&gt;0,SUM(E15:E18),"")</f>
        <v>876</v>
      </c>
      <c r="I18" s="27" t="s">
        <v>30</v>
      </c>
      <c r="J18" s="28"/>
      <c r="K18" s="23">
        <v>172</v>
      </c>
      <c r="L18" s="24">
        <v>71</v>
      </c>
      <c r="M18" s="25">
        <f>SUM(K18:L18)</f>
        <v>243</v>
      </c>
      <c r="N18" s="24">
        <v>7</v>
      </c>
      <c r="O18" s="26">
        <f>IF(M18&lt;&gt;0,SUM(M15:M18),"")</f>
        <v>929</v>
      </c>
    </row>
    <row r="19" spans="1:15" s="7" customFormat="1" ht="27" customHeight="1" thickBot="1" thickTop="1">
      <c r="A19" s="29" t="s">
        <v>6</v>
      </c>
      <c r="B19" s="30"/>
      <c r="C19" s="31">
        <f>SUM(C15:C18)</f>
        <v>640</v>
      </c>
      <c r="D19" s="32">
        <f>SUM(D15:D18)</f>
        <v>236</v>
      </c>
      <c r="E19" s="32">
        <f>SUM(E15:E18)</f>
        <v>876</v>
      </c>
      <c r="F19" s="33">
        <f>IF(F18&lt;&gt;0,SUM(F15:F18),"")</f>
        <v>48</v>
      </c>
      <c r="G19" s="40"/>
      <c r="I19" s="29" t="s">
        <v>6</v>
      </c>
      <c r="J19" s="30"/>
      <c r="K19" s="31">
        <f>SUM(K15:K18)</f>
        <v>687</v>
      </c>
      <c r="L19" s="32">
        <f>SUM(L15:L18)</f>
        <v>242</v>
      </c>
      <c r="M19" s="32">
        <f>SUM(M15:M18)</f>
        <v>929</v>
      </c>
      <c r="N19" s="33">
        <f>IF(N18&lt;&gt;0,SUM(N15:N18),"")</f>
        <v>32</v>
      </c>
      <c r="O19" s="40"/>
    </row>
    <row r="20" spans="1:15" s="7" customFormat="1" ht="27" customHeight="1" thickBot="1" thickTop="1">
      <c r="A20" s="35" t="s">
        <v>53</v>
      </c>
      <c r="B20" s="36"/>
      <c r="C20" s="37"/>
      <c r="D20" s="37"/>
      <c r="E20" s="37"/>
      <c r="F20" s="38" t="s">
        <v>7</v>
      </c>
      <c r="G20" s="39">
        <f>IF(E15&lt;&gt;0,CONCATENATE(ROUNDDOWN(SUM(E15:E18)/COUNTIF(E15:E18,"&gt;0"),0),",",MOD(SUM(E15:E18),COUNTIF(E15:E18,"&gt;0"))),0)+0</f>
        <v>219</v>
      </c>
      <c r="I20" s="35" t="s">
        <v>54</v>
      </c>
      <c r="J20" s="36"/>
      <c r="K20" s="37"/>
      <c r="L20" s="37"/>
      <c r="M20" s="37"/>
      <c r="N20" s="38" t="s">
        <v>7</v>
      </c>
      <c r="O20" s="39">
        <f>IF(M15&lt;&gt;0,CONCATENATE(ROUNDDOWN(SUM(M15:M18)/COUNTIF(M15:M18,"&gt;0"),0),",",MOD(SUM(M15:M18),COUNTIF(M15:M18,"&gt;0"))),0)+0</f>
        <v>232.1</v>
      </c>
    </row>
    <row r="21" ht="15" customHeight="1" thickTop="1"/>
    <row r="22" spans="1:15" ht="30" customHeight="1">
      <c r="A22" s="82" t="s">
        <v>37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ht="30" customHeight="1">
      <c r="A23" s="83" t="s">
        <v>14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ht="24" customHeight="1" thickBot="1"/>
    <row r="25" spans="1:15" ht="27" customHeight="1" thickTop="1">
      <c r="A25" s="79" t="s">
        <v>20</v>
      </c>
      <c r="B25" s="80"/>
      <c r="C25" s="80"/>
      <c r="D25" s="80"/>
      <c r="E25" s="80"/>
      <c r="F25" s="80"/>
      <c r="G25" s="81"/>
      <c r="I25" s="79" t="s">
        <v>27</v>
      </c>
      <c r="J25" s="80"/>
      <c r="K25" s="80"/>
      <c r="L25" s="80"/>
      <c r="M25" s="80"/>
      <c r="N25" s="80"/>
      <c r="O25" s="81"/>
    </row>
    <row r="26" spans="1:15" s="6" customFormat="1" ht="27" customHeight="1">
      <c r="A26" s="11" t="s">
        <v>0</v>
      </c>
      <c r="B26" s="12"/>
      <c r="C26" s="13" t="s">
        <v>1</v>
      </c>
      <c r="D26" s="14" t="s">
        <v>2</v>
      </c>
      <c r="E26" s="14" t="s">
        <v>3</v>
      </c>
      <c r="F26" s="14" t="s">
        <v>4</v>
      </c>
      <c r="G26" s="15" t="s">
        <v>5</v>
      </c>
      <c r="I26" s="11" t="s">
        <v>0</v>
      </c>
      <c r="J26" s="12"/>
      <c r="K26" s="13" t="s">
        <v>1</v>
      </c>
      <c r="L26" s="14" t="s">
        <v>2</v>
      </c>
      <c r="M26" s="14" t="s">
        <v>3</v>
      </c>
      <c r="N26" s="14" t="s">
        <v>4</v>
      </c>
      <c r="O26" s="15" t="s">
        <v>5</v>
      </c>
    </row>
    <row r="27" spans="1:15" s="7" customFormat="1" ht="27" customHeight="1">
      <c r="A27" s="16" t="s">
        <v>25</v>
      </c>
      <c r="B27" s="17"/>
      <c r="C27" s="18">
        <v>179</v>
      </c>
      <c r="D27" s="19">
        <v>69</v>
      </c>
      <c r="E27" s="14">
        <f>SUM(C27:D27)</f>
        <v>248</v>
      </c>
      <c r="F27" s="19">
        <v>5</v>
      </c>
      <c r="G27" s="20"/>
      <c r="I27" s="16" t="s">
        <v>18</v>
      </c>
      <c r="J27" s="17"/>
      <c r="K27" s="18">
        <v>164</v>
      </c>
      <c r="L27" s="19">
        <v>62</v>
      </c>
      <c r="M27" s="14">
        <f>SUM(K27:L27)</f>
        <v>226</v>
      </c>
      <c r="N27" s="19">
        <v>7</v>
      </c>
      <c r="O27" s="20"/>
    </row>
    <row r="28" spans="1:15" s="7" customFormat="1" ht="27" customHeight="1">
      <c r="A28" s="21" t="s">
        <v>35</v>
      </c>
      <c r="B28" s="22"/>
      <c r="C28" s="23">
        <v>183</v>
      </c>
      <c r="D28" s="24">
        <v>59</v>
      </c>
      <c r="E28" s="25">
        <f>SUM(C28:D28)</f>
        <v>242</v>
      </c>
      <c r="F28" s="24">
        <v>11</v>
      </c>
      <c r="G28" s="26">
        <f>IF(E28&lt;&gt;0,SUM(E27:E28),"")</f>
        <v>490</v>
      </c>
      <c r="I28" s="21" t="s">
        <v>19</v>
      </c>
      <c r="J28" s="22"/>
      <c r="K28" s="23">
        <v>174</v>
      </c>
      <c r="L28" s="24">
        <v>54</v>
      </c>
      <c r="M28" s="25">
        <f>SUM(K28:L28)</f>
        <v>228</v>
      </c>
      <c r="N28" s="24">
        <v>9</v>
      </c>
      <c r="O28" s="26">
        <f>IF(M28&lt;&gt;0,SUM(M27:M28),"")</f>
        <v>454</v>
      </c>
    </row>
    <row r="29" spans="1:15" s="7" customFormat="1" ht="27" customHeight="1">
      <c r="A29" s="21" t="s">
        <v>26</v>
      </c>
      <c r="B29" s="22"/>
      <c r="C29" s="23">
        <v>159</v>
      </c>
      <c r="D29" s="24">
        <v>59</v>
      </c>
      <c r="E29" s="25">
        <v>218</v>
      </c>
      <c r="F29" s="24">
        <v>11</v>
      </c>
      <c r="G29" s="26">
        <f>IF(E29&lt;&gt;0,SUM(E27:E29),"")</f>
        <v>708</v>
      </c>
      <c r="I29" s="21" t="s">
        <v>31</v>
      </c>
      <c r="J29" s="22"/>
      <c r="K29" s="23">
        <v>201</v>
      </c>
      <c r="L29" s="24">
        <v>50</v>
      </c>
      <c r="M29" s="25">
        <f>SUM(K29:L29)</f>
        <v>251</v>
      </c>
      <c r="N29" s="24">
        <v>15</v>
      </c>
      <c r="O29" s="26">
        <f>IF(M29&lt;&gt;0,SUM(M27:M29),"")</f>
        <v>705</v>
      </c>
    </row>
    <row r="30" spans="1:15" s="7" customFormat="1" ht="27" customHeight="1" thickBot="1">
      <c r="A30" s="27" t="s">
        <v>48</v>
      </c>
      <c r="B30" s="28"/>
      <c r="C30" s="23">
        <v>136</v>
      </c>
      <c r="D30" s="24">
        <v>48</v>
      </c>
      <c r="E30" s="25">
        <f>SUM(C30:D30)</f>
        <v>184</v>
      </c>
      <c r="F30" s="24">
        <v>16</v>
      </c>
      <c r="G30" s="26">
        <f>IF(E30&lt;&gt;0,SUM(E27:E30),"")</f>
        <v>892</v>
      </c>
      <c r="I30" s="27" t="s">
        <v>49</v>
      </c>
      <c r="J30" s="28"/>
      <c r="K30" s="23">
        <v>140</v>
      </c>
      <c r="L30" s="24">
        <v>65</v>
      </c>
      <c r="M30" s="25">
        <f>SUM(K30:L30)</f>
        <v>205</v>
      </c>
      <c r="N30" s="24">
        <v>11</v>
      </c>
      <c r="O30" s="26">
        <f>IF(M30&lt;&gt;0,SUM(M27:M30),"")</f>
        <v>910</v>
      </c>
    </row>
    <row r="31" spans="1:15" s="7" customFormat="1" ht="27" customHeight="1" thickBot="1" thickTop="1">
      <c r="A31" s="29" t="s">
        <v>6</v>
      </c>
      <c r="B31" s="30"/>
      <c r="C31" s="31">
        <f>SUM(C27:C30)</f>
        <v>657</v>
      </c>
      <c r="D31" s="32">
        <f>SUM(D27:D30)</f>
        <v>235</v>
      </c>
      <c r="E31" s="32">
        <f>SUM(E27:E30)</f>
        <v>892</v>
      </c>
      <c r="F31" s="33">
        <f>IF(F30&lt;&gt;0,SUM(F27:F30),"")</f>
        <v>43</v>
      </c>
      <c r="G31" s="40"/>
      <c r="I31" s="29" t="s">
        <v>6</v>
      </c>
      <c r="J31" s="30"/>
      <c r="K31" s="31">
        <f>SUM(K27:K30)</f>
        <v>679</v>
      </c>
      <c r="L31" s="32">
        <f>SUM(L27:L30)</f>
        <v>231</v>
      </c>
      <c r="M31" s="32">
        <f>SUM(M27:M30)</f>
        <v>910</v>
      </c>
      <c r="N31" s="33">
        <f>IF(N30&lt;&gt;0,SUM(N27:N30),"")</f>
        <v>42</v>
      </c>
      <c r="O31" s="40"/>
    </row>
    <row r="32" spans="1:15" s="7" customFormat="1" ht="27" customHeight="1" thickBot="1" thickTop="1">
      <c r="A32" s="35" t="s">
        <v>55</v>
      </c>
      <c r="B32" s="36"/>
      <c r="C32" s="37"/>
      <c r="D32" s="37"/>
      <c r="E32" s="37"/>
      <c r="F32" s="38" t="s">
        <v>7</v>
      </c>
      <c r="G32" s="39">
        <f>IF(E27&lt;&gt;0,CONCATENATE(ROUNDDOWN(SUM(E27:E30)/COUNTIF(E27:E30,"&gt;0"),0),",",MOD(SUM(E27:E30),COUNTIF(E27:E30,"&gt;0"))),0)+0</f>
        <v>223</v>
      </c>
      <c r="I32" s="35" t="s">
        <v>56</v>
      </c>
      <c r="J32" s="36"/>
      <c r="K32" s="37"/>
      <c r="L32" s="37"/>
      <c r="M32" s="37"/>
      <c r="N32" s="38" t="s">
        <v>7</v>
      </c>
      <c r="O32" s="39">
        <f>IF(M27&lt;&gt;0,CONCATENATE(ROUNDDOWN(SUM(M27:M30)/COUNTIF(M27:M30,"&gt;0"),0),",",MOD(SUM(M27:M30),COUNTIF(M27:M30,"&gt;0"))),0)+0</f>
        <v>227.2</v>
      </c>
    </row>
    <row r="33" ht="27" customHeight="1" thickBot="1" thickTop="1"/>
    <row r="34" spans="1:15" ht="27" customHeight="1" thickTop="1">
      <c r="A34" s="79" t="s">
        <v>28</v>
      </c>
      <c r="B34" s="80"/>
      <c r="C34" s="80"/>
      <c r="D34" s="80"/>
      <c r="E34" s="80"/>
      <c r="F34" s="80"/>
      <c r="G34" s="81"/>
      <c r="I34" s="10"/>
      <c r="J34" s="3"/>
      <c r="K34" s="3"/>
      <c r="L34" s="3"/>
      <c r="M34" s="3"/>
      <c r="N34" s="3"/>
      <c r="O34" s="4"/>
    </row>
    <row r="35" spans="1:15" s="6" customFormat="1" ht="27" customHeight="1">
      <c r="A35" s="11" t="s">
        <v>0</v>
      </c>
      <c r="B35" s="12"/>
      <c r="C35" s="13" t="s">
        <v>1</v>
      </c>
      <c r="D35" s="14" t="s">
        <v>2</v>
      </c>
      <c r="E35" s="14" t="s">
        <v>3</v>
      </c>
      <c r="F35" s="14" t="s">
        <v>4</v>
      </c>
      <c r="G35" s="15" t="s">
        <v>5</v>
      </c>
      <c r="I35" s="11" t="s">
        <v>0</v>
      </c>
      <c r="J35" s="12"/>
      <c r="K35" s="13" t="s">
        <v>1</v>
      </c>
      <c r="L35" s="14" t="s">
        <v>2</v>
      </c>
      <c r="M35" s="14" t="s">
        <v>3</v>
      </c>
      <c r="N35" s="14" t="s">
        <v>4</v>
      </c>
      <c r="O35" s="15" t="s">
        <v>5</v>
      </c>
    </row>
    <row r="36" spans="1:15" s="7" customFormat="1" ht="27" customHeight="1">
      <c r="A36" s="16" t="s">
        <v>28</v>
      </c>
      <c r="B36" s="17"/>
      <c r="C36" s="18"/>
      <c r="D36" s="19"/>
      <c r="E36" s="14">
        <f>SUM(C36:D36)</f>
        <v>0</v>
      </c>
      <c r="F36" s="19"/>
      <c r="G36" s="20"/>
      <c r="I36" s="16"/>
      <c r="J36" s="17"/>
      <c r="K36" s="18"/>
      <c r="L36" s="19"/>
      <c r="M36" s="14">
        <f>SUM(K36:L36)</f>
        <v>0</v>
      </c>
      <c r="N36" s="19"/>
      <c r="O36" s="20"/>
    </row>
    <row r="37" spans="1:15" s="7" customFormat="1" ht="27" customHeight="1">
      <c r="A37" s="21" t="s">
        <v>28</v>
      </c>
      <c r="B37" s="22"/>
      <c r="C37" s="23"/>
      <c r="D37" s="24"/>
      <c r="E37" s="25">
        <f>SUM(C37:D37)</f>
        <v>0</v>
      </c>
      <c r="F37" s="24"/>
      <c r="G37" s="26">
        <f>IF(E37&lt;&gt;0,SUM(E36:E37),"")</f>
      </c>
      <c r="I37" s="21"/>
      <c r="J37" s="22"/>
      <c r="K37" s="23"/>
      <c r="L37" s="24"/>
      <c r="M37" s="25">
        <f>SUM(K37:L37)</f>
        <v>0</v>
      </c>
      <c r="N37" s="24"/>
      <c r="O37" s="26">
        <f>IF(M37&lt;&gt;0,SUM(M36:M37),"")</f>
      </c>
    </row>
    <row r="38" spans="1:15" s="7" customFormat="1" ht="27" customHeight="1">
      <c r="A38" s="21" t="s">
        <v>28</v>
      </c>
      <c r="B38" s="22"/>
      <c r="C38" s="23"/>
      <c r="D38" s="24"/>
      <c r="E38" s="25">
        <f>SUM(C38:D38)</f>
        <v>0</v>
      </c>
      <c r="F38" s="24"/>
      <c r="G38" s="26">
        <f>IF(E38&lt;&gt;0,SUM(E36:E38),"")</f>
      </c>
      <c r="I38" s="21"/>
      <c r="J38" s="22"/>
      <c r="K38" s="23"/>
      <c r="L38" s="24"/>
      <c r="M38" s="25">
        <f>SUM(K38:L38)</f>
        <v>0</v>
      </c>
      <c r="N38" s="24"/>
      <c r="O38" s="26">
        <f>IF(M38&lt;&gt;0,SUM(M36:M38),"")</f>
      </c>
    </row>
    <row r="39" spans="1:15" s="7" customFormat="1" ht="27" customHeight="1" thickBot="1">
      <c r="A39" s="27" t="s">
        <v>28</v>
      </c>
      <c r="B39" s="28"/>
      <c r="C39" s="23"/>
      <c r="D39" s="24"/>
      <c r="E39" s="25">
        <f>SUM(C39:D39)</f>
        <v>0</v>
      </c>
      <c r="F39" s="24"/>
      <c r="G39" s="26">
        <f>IF(E39&lt;&gt;0,SUM(E36:E39),"")</f>
      </c>
      <c r="I39" s="27"/>
      <c r="J39" s="28"/>
      <c r="K39" s="23"/>
      <c r="L39" s="24"/>
      <c r="M39" s="25">
        <f>SUM(K39:L39)</f>
        <v>0</v>
      </c>
      <c r="N39" s="24"/>
      <c r="O39" s="26">
        <f>IF(M39&lt;&gt;0,SUM(M36:M39),"")</f>
      </c>
    </row>
    <row r="40" spans="1:15" s="7" customFormat="1" ht="27" customHeight="1" thickBot="1" thickTop="1">
      <c r="A40" s="29" t="s">
        <v>6</v>
      </c>
      <c r="B40" s="30"/>
      <c r="C40" s="31">
        <f>SUM(C36:C39)</f>
        <v>0</v>
      </c>
      <c r="D40" s="32">
        <f>SUM(D36:D39)</f>
        <v>0</v>
      </c>
      <c r="E40" s="32">
        <f>SUM(E36:E39)</f>
        <v>0</v>
      </c>
      <c r="F40" s="33">
        <f>IF(F39&lt;&gt;0,SUM(F36:F39),"")</f>
      </c>
      <c r="G40" s="40"/>
      <c r="I40" s="29" t="s">
        <v>6</v>
      </c>
      <c r="J40" s="30"/>
      <c r="K40" s="31">
        <f>SUM(K36:K39)</f>
        <v>0</v>
      </c>
      <c r="L40" s="32">
        <f>SUM(L36:L39)</f>
        <v>0</v>
      </c>
      <c r="M40" s="32">
        <f>SUM(M36:M39)</f>
        <v>0</v>
      </c>
      <c r="N40" s="33">
        <f>IF(N39&lt;&gt;0,SUM(N36:N39),"")</f>
      </c>
      <c r="O40" s="40"/>
    </row>
    <row r="41" spans="1:15" s="7" customFormat="1" ht="27" customHeight="1" thickBot="1" thickTop="1">
      <c r="A41" s="35" t="s">
        <v>21</v>
      </c>
      <c r="B41" s="36"/>
      <c r="C41" s="37"/>
      <c r="D41" s="37"/>
      <c r="E41" s="37"/>
      <c r="F41" s="38" t="s">
        <v>7</v>
      </c>
      <c r="G41" s="39">
        <f>IF(E36&lt;&gt;0,CONCATENATE(ROUNDDOWN(SUM(E36:E39)/COUNTIF(E36:E39,"&gt;0"),0),",",MOD(SUM(E36:E39),COUNTIF(E36:E39,"&gt;0"))),0)+0</f>
        <v>0</v>
      </c>
      <c r="I41" s="35" t="s">
        <v>21</v>
      </c>
      <c r="J41" s="36"/>
      <c r="K41" s="37"/>
      <c r="L41" s="37"/>
      <c r="M41" s="37"/>
      <c r="N41" s="38" t="s">
        <v>7</v>
      </c>
      <c r="O41" s="39">
        <f>IF(M36&lt;&gt;0,CONCATENATE(ROUNDDOWN(SUM(M36:M39)/COUNTIF(M36:M39,"&gt;0"),0),",",MOD(SUM(M36:M39),COUNTIF(M36:M39,"&gt;0"))),0)+0</f>
        <v>0</v>
      </c>
    </row>
    <row r="42" ht="15" customHeight="1" thickTop="1"/>
  </sheetData>
  <mergeCells count="4">
    <mergeCell ref="A1:O1"/>
    <mergeCell ref="A22:O22"/>
    <mergeCell ref="A23:O23"/>
    <mergeCell ref="A2:O2"/>
  </mergeCells>
  <printOptions/>
  <pageMargins left="0.3937007874015748" right="0" top="0.2755905511811024" bottom="0.1968503937007874" header="0" footer="0"/>
  <pageSetup fitToHeight="2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showGridLines="0" workbookViewId="0" topLeftCell="A1">
      <selection activeCell="D9" sqref="D9"/>
    </sheetView>
  </sheetViews>
  <sheetFormatPr defaultColWidth="11.00390625" defaultRowHeight="12.75"/>
  <cols>
    <col min="1" max="1" width="1.75390625" style="5" customWidth="1"/>
    <col min="2" max="2" width="7.125" style="5" bestFit="1" customWidth="1"/>
    <col min="3" max="3" width="4.00390625" style="5" customWidth="1"/>
    <col min="4" max="4" width="57.75390625" style="5" customWidth="1"/>
    <col min="5" max="5" width="13.75390625" style="5" customWidth="1"/>
    <col min="6" max="7" width="7.25390625" style="5" customWidth="1"/>
    <col min="8" max="8" width="15.75390625" style="5" customWidth="1"/>
    <col min="9" max="9" width="6.75390625" style="5" customWidth="1"/>
    <col min="10" max="10" width="12.75390625" style="5" customWidth="1"/>
    <col min="11" max="11" width="5.75390625" style="5" customWidth="1"/>
    <col min="12" max="13" width="4.75390625" style="5" customWidth="1"/>
    <col min="14" max="15" width="5.25390625" style="5" customWidth="1"/>
    <col min="16" max="16" width="5.75390625" style="5" customWidth="1"/>
    <col min="17" max="17" width="3.125" style="5" customWidth="1"/>
    <col min="18" max="18" width="7.75390625" style="5" customWidth="1"/>
    <col min="19" max="16384" width="11.00390625" style="5" customWidth="1"/>
  </cols>
  <sheetData>
    <row r="1" ht="15" customHeight="1"/>
    <row r="2" spans="1:16" s="2" customFormat="1" ht="42" customHeight="1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"/>
      <c r="M2" s="8"/>
      <c r="N2" s="8"/>
      <c r="O2" s="8"/>
      <c r="P2" s="8"/>
    </row>
    <row r="3" spans="1:16" s="2" customFormat="1" ht="21" customHeight="1">
      <c r="A3" s="84" t="s">
        <v>14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9"/>
      <c r="M3" s="9"/>
      <c r="N3" s="9"/>
      <c r="O3" s="9"/>
      <c r="P3" s="9"/>
    </row>
    <row r="4" spans="1:16" s="2" customFormat="1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9"/>
      <c r="M4" s="9"/>
      <c r="N4" s="9"/>
      <c r="O4" s="9"/>
      <c r="P4" s="9"/>
    </row>
    <row r="5" spans="1:11" ht="27" customHeight="1">
      <c r="A5" s="82" t="s">
        <v>15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ht="15" customHeight="1"/>
    <row r="7" spans="2:11" ht="36" customHeight="1">
      <c r="B7" s="42" t="s">
        <v>12</v>
      </c>
      <c r="C7" s="42"/>
      <c r="D7" s="1"/>
      <c r="E7" s="1"/>
      <c r="F7" s="1"/>
      <c r="G7" s="1"/>
      <c r="H7" s="1"/>
      <c r="I7" s="1"/>
      <c r="J7" s="1"/>
      <c r="K7" s="1"/>
    </row>
    <row r="8" spans="2:11" ht="21" customHeight="1" thickBot="1">
      <c r="B8" s="43"/>
      <c r="C8" s="43"/>
      <c r="D8" s="1"/>
      <c r="E8" s="1"/>
      <c r="F8" s="1"/>
      <c r="G8" s="1"/>
      <c r="H8" s="1"/>
      <c r="I8" s="1"/>
      <c r="J8" s="1"/>
      <c r="K8" s="1"/>
    </row>
    <row r="9" spans="1:11" ht="30" customHeight="1" thickBot="1" thickTop="1">
      <c r="A9" s="2"/>
      <c r="B9" s="72" t="s">
        <v>8</v>
      </c>
      <c r="C9" s="73"/>
      <c r="D9" s="74" t="s">
        <v>9</v>
      </c>
      <c r="E9" s="75" t="s">
        <v>10</v>
      </c>
      <c r="F9" s="76" t="s">
        <v>2</v>
      </c>
      <c r="G9" s="77"/>
      <c r="H9" s="75" t="s">
        <v>3</v>
      </c>
      <c r="I9" s="75" t="s">
        <v>11</v>
      </c>
      <c r="J9" s="76" t="s">
        <v>13</v>
      </c>
      <c r="K9" s="78"/>
    </row>
    <row r="10" spans="2:11" ht="30" customHeight="1">
      <c r="B10" s="63">
        <v>1</v>
      </c>
      <c r="C10" s="64"/>
      <c r="D10" s="65" t="str">
        <f>Mannschaften!A4</f>
        <v>H o h e i t s v e r w a l t u n g     I</v>
      </c>
      <c r="E10" s="66">
        <f>Mannschaften!C10</f>
        <v>729</v>
      </c>
      <c r="F10" s="67">
        <f>Mannschaften!D10</f>
        <v>284</v>
      </c>
      <c r="G10" s="68"/>
      <c r="H10" s="66">
        <f>Mannschaften!E10</f>
        <v>1013</v>
      </c>
      <c r="I10" s="69">
        <f>Mannschaften!F10</f>
        <v>30</v>
      </c>
      <c r="J10" s="70">
        <f>Mannschaften!G11</f>
        <v>253.1</v>
      </c>
      <c r="K10" s="71"/>
    </row>
    <row r="11" spans="2:11" ht="30" customHeight="1">
      <c r="B11" s="44">
        <v>2</v>
      </c>
      <c r="C11" s="45"/>
      <c r="D11" s="46" t="str">
        <f>Mannschaften!I4</f>
        <v>P e n s i o n i s t e n </v>
      </c>
      <c r="E11" s="47">
        <f>Mannschaften!K10</f>
        <v>693</v>
      </c>
      <c r="F11" s="48">
        <f>Mannschaften!L10</f>
        <v>248</v>
      </c>
      <c r="G11" s="49"/>
      <c r="H11" s="47">
        <f>Mannschaften!M10</f>
        <v>941</v>
      </c>
      <c r="I11" s="50">
        <f>Mannschaften!N10</f>
        <v>39</v>
      </c>
      <c r="J11" s="51">
        <f>Mannschaften!O11</f>
        <v>235.1</v>
      </c>
      <c r="K11" s="52"/>
    </row>
    <row r="12" spans="2:11" ht="30" customHeight="1">
      <c r="B12" s="44">
        <v>3</v>
      </c>
      <c r="C12" s="45"/>
      <c r="D12" s="46" t="str">
        <f>Mannschaften!I13</f>
        <v>W N S K S   -   Abfallwirtschaft</v>
      </c>
      <c r="E12" s="47">
        <f>Mannschaften!K19</f>
        <v>687</v>
      </c>
      <c r="F12" s="48">
        <f>Mannschaften!L19</f>
        <v>242</v>
      </c>
      <c r="G12" s="49"/>
      <c r="H12" s="47">
        <f>Mannschaften!M19</f>
        <v>929</v>
      </c>
      <c r="I12" s="50">
        <f>Mannschaften!N19</f>
        <v>32</v>
      </c>
      <c r="J12" s="51">
        <f>Mannschaften!O20</f>
        <v>232.1</v>
      </c>
      <c r="K12" s="52"/>
    </row>
    <row r="13" spans="2:11" ht="30" customHeight="1">
      <c r="B13" s="44">
        <v>4</v>
      </c>
      <c r="C13" s="45"/>
      <c r="D13" s="46" t="str">
        <f>Mannschaften!I25</f>
        <v>W N S K S  -  Wasser / Verkehr</v>
      </c>
      <c r="E13" s="47">
        <f>Mannschaften!K31</f>
        <v>679</v>
      </c>
      <c r="F13" s="48">
        <f>Mannschaften!L31</f>
        <v>231</v>
      </c>
      <c r="G13" s="49"/>
      <c r="H13" s="47">
        <f>Mannschaften!M31</f>
        <v>910</v>
      </c>
      <c r="I13" s="50">
        <f>Mannschaften!N31</f>
        <v>42</v>
      </c>
      <c r="J13" s="51">
        <f>Mannschaften!O32</f>
        <v>227.2</v>
      </c>
      <c r="K13" s="52"/>
    </row>
    <row r="14" spans="2:11" ht="30" customHeight="1">
      <c r="B14" s="44">
        <v>5</v>
      </c>
      <c r="C14" s="45"/>
      <c r="D14" s="46" t="str">
        <f>Mannschaften!A25</f>
        <v>W N S K S  -  B e s t a t t u n g</v>
      </c>
      <c r="E14" s="47">
        <f>Mannschaften!C31</f>
        <v>657</v>
      </c>
      <c r="F14" s="48">
        <f>Mannschaften!D31</f>
        <v>235</v>
      </c>
      <c r="G14" s="49"/>
      <c r="H14" s="47">
        <f>Mannschaften!E31</f>
        <v>892</v>
      </c>
      <c r="I14" s="50">
        <f>Mannschaften!F31</f>
        <v>43</v>
      </c>
      <c r="J14" s="51">
        <f>Mannschaften!G32</f>
        <v>223</v>
      </c>
      <c r="K14" s="52"/>
    </row>
    <row r="15" spans="2:11" ht="30" customHeight="1">
      <c r="B15" s="44">
        <v>6</v>
      </c>
      <c r="C15" s="45"/>
      <c r="D15" s="46" t="str">
        <f>Mannschaften!A13</f>
        <v>H o h e i t s v e r w a l t u n g    I I</v>
      </c>
      <c r="E15" s="47">
        <f>Mannschaften!C19</f>
        <v>640</v>
      </c>
      <c r="F15" s="48">
        <f>Mannschaften!D19</f>
        <v>236</v>
      </c>
      <c r="G15" s="49"/>
      <c r="H15" s="47">
        <f>Mannschaften!E19</f>
        <v>876</v>
      </c>
      <c r="I15" s="50">
        <f>Mannschaften!F19</f>
        <v>48</v>
      </c>
      <c r="J15" s="51">
        <f>Mannschaften!G20</f>
        <v>219</v>
      </c>
      <c r="K15" s="52"/>
    </row>
    <row r="16" spans="2:11" ht="30" customHeight="1">
      <c r="B16" s="44" t="s">
        <v>28</v>
      </c>
      <c r="C16" s="45"/>
      <c r="D16" s="46" t="str">
        <f>Mannschaften!A34</f>
        <v> </v>
      </c>
      <c r="E16" s="47" t="s">
        <v>28</v>
      </c>
      <c r="F16" s="48" t="s">
        <v>29</v>
      </c>
      <c r="G16" s="49"/>
      <c r="H16" s="47" t="s">
        <v>28</v>
      </c>
      <c r="I16" s="50">
        <f>Mannschaften!F40</f>
      </c>
      <c r="J16" s="51" t="s">
        <v>28</v>
      </c>
      <c r="K16" s="52"/>
    </row>
    <row r="17" spans="2:11" ht="30" customHeight="1" thickBot="1">
      <c r="B17" s="53" t="s">
        <v>28</v>
      </c>
      <c r="C17" s="54"/>
      <c r="D17" s="55" t="s">
        <v>28</v>
      </c>
      <c r="E17" s="56" t="s">
        <v>28</v>
      </c>
      <c r="F17" s="57" t="s">
        <v>28</v>
      </c>
      <c r="G17" s="58" t="s">
        <v>28</v>
      </c>
      <c r="H17" s="56" t="s">
        <v>28</v>
      </c>
      <c r="I17" s="59">
        <f>Mannschaften!N40</f>
      </c>
      <c r="J17" s="60" t="s">
        <v>28</v>
      </c>
      <c r="K17" s="61"/>
    </row>
    <row r="18" ht="14.25" customHeight="1" thickTop="1"/>
    <row r="19" ht="14.25" customHeight="1"/>
    <row r="20" spans="2:11" ht="14.25" customHeight="1">
      <c r="B20" s="62" t="s">
        <v>38</v>
      </c>
      <c r="C20" s="62"/>
      <c r="D20" s="1"/>
      <c r="E20" s="1"/>
      <c r="F20" s="1"/>
      <c r="G20" s="1"/>
      <c r="H20" s="1"/>
      <c r="I20" s="1"/>
      <c r="J20" s="1"/>
      <c r="K20" s="1"/>
    </row>
    <row r="21" ht="18" customHeight="1"/>
    <row r="22" ht="18" customHeight="1"/>
    <row r="23" ht="18" customHeight="1"/>
  </sheetData>
  <mergeCells count="3">
    <mergeCell ref="A2:K2"/>
    <mergeCell ref="A3:K3"/>
    <mergeCell ref="A5:K5"/>
  </mergeCells>
  <conditionalFormatting sqref="G9">
    <cfRule type="cellIs" priority="1" dxfId="0" operator="between" stopIfTrue="1">
      <formula>0</formula>
      <formula>299</formula>
    </cfRule>
    <cfRule type="cellIs" priority="2" dxfId="1" operator="between" stopIfTrue="1">
      <formula>300</formula>
      <formula>1800</formula>
    </cfRule>
  </conditionalFormatting>
  <conditionalFormatting sqref="K9">
    <cfRule type="cellIs" priority="3" dxfId="0" operator="between" stopIfTrue="1">
      <formula>0</formula>
      <formula>124.9</formula>
    </cfRule>
    <cfRule type="cellIs" priority="4" dxfId="1" operator="between" stopIfTrue="1">
      <formula>125</formula>
      <formula>149.9</formula>
    </cfRule>
    <cfRule type="cellIs" priority="5" dxfId="2" operator="between" stopIfTrue="1">
      <formula>150</formula>
      <formula>600</formula>
    </cfRule>
  </conditionalFormatting>
  <conditionalFormatting sqref="E9">
    <cfRule type="cellIs" priority="6" dxfId="0" operator="between" stopIfTrue="1">
      <formula>0</formula>
      <formula>1799</formula>
    </cfRule>
    <cfRule type="cellIs" priority="7" dxfId="1" operator="between" stopIfTrue="1">
      <formula>1800</formula>
      <formula>3000</formula>
    </cfRule>
  </conditionalFormatting>
  <conditionalFormatting sqref="F9">
    <cfRule type="cellIs" priority="8" dxfId="0" operator="between" stopIfTrue="1">
      <formula>0</formula>
      <formula>899</formula>
    </cfRule>
    <cfRule type="cellIs" priority="9" dxfId="1" operator="between" stopIfTrue="1">
      <formula>900</formula>
      <formula>1800</formula>
    </cfRule>
  </conditionalFormatting>
  <conditionalFormatting sqref="H9">
    <cfRule type="cellIs" priority="10" dxfId="0" operator="between" stopIfTrue="1">
      <formula>0</formula>
      <formula>2399</formula>
    </cfRule>
    <cfRule type="cellIs" priority="11" dxfId="1" operator="between" stopIfTrue="1">
      <formula>2400</formula>
      <formula>2699</formula>
    </cfRule>
    <cfRule type="cellIs" priority="12" dxfId="3" operator="between" stopIfTrue="1">
      <formula>2700</formula>
      <formula>5000</formula>
    </cfRule>
  </conditionalFormatting>
  <conditionalFormatting sqref="J9">
    <cfRule type="cellIs" priority="13" dxfId="0" operator="lessThan" stopIfTrue="1">
      <formula>400</formula>
    </cfRule>
    <cfRule type="cellIs" priority="14" dxfId="1" operator="lessThan" stopIfTrue="1">
      <formula>450</formula>
    </cfRule>
    <cfRule type="cellIs" priority="15" dxfId="2" operator="lessThanOrEqual" stopIfTrue="1">
      <formula>450</formula>
    </cfRule>
  </conditionalFormatting>
  <printOptions/>
  <pageMargins left="0.1968503937007874" right="0.1968503937007874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 und Puppi</dc:creator>
  <cp:keywords/>
  <dc:description/>
  <cp:lastModifiedBy>KSK</cp:lastModifiedBy>
  <cp:lastPrinted>2012-08-31T17:13:17Z</cp:lastPrinted>
  <dcterms:created xsi:type="dcterms:W3CDTF">2003-11-13T12:53:46Z</dcterms:created>
  <dcterms:modified xsi:type="dcterms:W3CDTF">2012-08-31T17:55:10Z</dcterms:modified>
  <cp:category/>
  <cp:version/>
  <cp:contentType/>
  <cp:contentStatus/>
</cp:coreProperties>
</file>