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605" windowHeight="11370" activeTab="2"/>
  </bookViews>
  <sheets>
    <sheet name="Mannschaften" sheetId="1" r:id="rId1"/>
    <sheet name="Einzel-Herren" sheetId="2" r:id="rId2"/>
    <sheet name="Endwertung" sheetId="3" r:id="rId3"/>
  </sheets>
  <definedNames>
    <definedName name="_xlnm.Print_Area" localSheetId="1">'Einzel-Herren'!#REF!</definedName>
  </definedNames>
  <calcPr fullCalcOnLoad="1"/>
</workbook>
</file>

<file path=xl/sharedStrings.xml><?xml version="1.0" encoding="utf-8"?>
<sst xmlns="http://schemas.openxmlformats.org/spreadsheetml/2006/main" count="247" uniqueCount="125">
  <si>
    <t>Name</t>
  </si>
  <si>
    <t>Vol.</t>
  </si>
  <si>
    <t>Abr.</t>
  </si>
  <si>
    <t>Ges.</t>
  </si>
  <si>
    <t>F.</t>
  </si>
  <si>
    <t xml:space="preserve">   S u m m e</t>
  </si>
  <si>
    <t>Pl.</t>
  </si>
  <si>
    <t>Volle</t>
  </si>
  <si>
    <t>Fw.</t>
  </si>
  <si>
    <t>Gesamt</t>
  </si>
  <si>
    <t>Platz</t>
  </si>
  <si>
    <t>VEREIN</t>
  </si>
  <si>
    <t>FW</t>
  </si>
  <si>
    <t>E i n z e l w e r t u n g   -   H E R R E N</t>
  </si>
  <si>
    <t>Mannschaftswertung   -   H E R R E N</t>
  </si>
  <si>
    <t>V e r e i n</t>
  </si>
  <si>
    <t>H E R R E N   -   M a n n s c h a f t e n</t>
  </si>
  <si>
    <t>KSV  Herzogenburg</t>
  </si>
  <si>
    <t>Jubiläumsturnier</t>
  </si>
  <si>
    <t>Schnitt</t>
  </si>
  <si>
    <t>Strebel/HSV  Wr. Neustadt</t>
  </si>
  <si>
    <t>SPG  ATV/SKV  Wr. Neustadt</t>
  </si>
  <si>
    <t>1. KSK Gem. Alutech Wr. N.  2</t>
  </si>
  <si>
    <t>1. KSK Gem. Alutech Wr. N.  4</t>
  </si>
  <si>
    <t>1. KSK Gem. Alutech Wr. N.  3</t>
  </si>
  <si>
    <t>SK  Wessely  Neunkirchen</t>
  </si>
  <si>
    <t>1. KSK Gem. Alutech Wr. N.  1</t>
  </si>
  <si>
    <t>SPIELER</t>
  </si>
  <si>
    <t>1. KSK. Gem .Alutech  Wr.N .4</t>
  </si>
  <si>
    <t>KSK  Bad  Erlach</t>
  </si>
  <si>
    <t>60  Jahre  -  KSV GEM - BED. WR. NEUSTADT</t>
  </si>
  <si>
    <t>60 Jahre  -  KSV Gem-Bed. Wiener Neustadt</t>
  </si>
  <si>
    <t>GKC  Wien</t>
  </si>
  <si>
    <t>KSV  Wien</t>
  </si>
  <si>
    <t>KSV  Gem-Bed. Neunkirchen</t>
  </si>
  <si>
    <t>ESV  HW  Wr. Neustadt</t>
  </si>
  <si>
    <t>SKC94 Siegersdorf/Neufeld</t>
  </si>
  <si>
    <t>KV  Kronlachner  Wr. N.   2</t>
  </si>
  <si>
    <t>KSV  Wiener Linien    1</t>
  </si>
  <si>
    <t>KSV  Wiener Linien    2</t>
  </si>
  <si>
    <t>KV  Kronlachner  Wr. N.   1</t>
  </si>
  <si>
    <t>1. KSK Gem. Alutech Wr. N.  5</t>
  </si>
  <si>
    <t xml:space="preserve"> BEGUS  Rudolf</t>
  </si>
  <si>
    <t xml:space="preserve"> STANGL  Alexander</t>
  </si>
  <si>
    <t xml:space="preserve"> KOGLBAUER  Johann</t>
  </si>
  <si>
    <t xml:space="preserve"> DUDESCHECK  Thomas</t>
  </si>
  <si>
    <t xml:space="preserve"> MIKOLITSCH  Johannes</t>
  </si>
  <si>
    <t xml:space="preserve"> FILIPSKY  Peter</t>
  </si>
  <si>
    <t xml:space="preserve"> DIRNBERGER  Gottfried</t>
  </si>
  <si>
    <t xml:space="preserve"> STROHMAYER  Peter</t>
  </si>
  <si>
    <t xml:space="preserve"> PAUL  Richard</t>
  </si>
  <si>
    <t xml:space="preserve"> GSCHWENG  Harald</t>
  </si>
  <si>
    <t xml:space="preserve"> GUTSCHE  Rainer</t>
  </si>
  <si>
    <t xml:space="preserve"> HALWACHS  Karl</t>
  </si>
  <si>
    <t xml:space="preserve"> ARTNER  Leonhard</t>
  </si>
  <si>
    <t xml:space="preserve"> HOFFMANN  Paul</t>
  </si>
  <si>
    <t xml:space="preserve"> SCHÄFER  Frank</t>
  </si>
  <si>
    <t xml:space="preserve"> VALA  Walter</t>
  </si>
  <si>
    <t xml:space="preserve"> ADELSBERGER  Günther</t>
  </si>
  <si>
    <t xml:space="preserve"> PAMER  Franz-Josef</t>
  </si>
  <si>
    <t xml:space="preserve"> KNEBEL  Herbert</t>
  </si>
  <si>
    <t xml:space="preserve"> SCHAUTZ  Rudolf</t>
  </si>
  <si>
    <t xml:space="preserve"> STÖLLER  Karl-Heinz</t>
  </si>
  <si>
    <t xml:space="preserve"> WIEDNER  Peter</t>
  </si>
  <si>
    <t xml:space="preserve"> MITTEREGGER  Martin</t>
  </si>
  <si>
    <t xml:space="preserve"> WEIHS  Alfred</t>
  </si>
  <si>
    <t xml:space="preserve"> HEIGL  Alfred</t>
  </si>
  <si>
    <t xml:space="preserve"> STEIGER  Alfred</t>
  </si>
  <si>
    <t xml:space="preserve"> PFISTERER  Gerhard</t>
  </si>
  <si>
    <t xml:space="preserve"> WEISS  Reinhard</t>
  </si>
  <si>
    <t xml:space="preserve"> NESSLER  Otto</t>
  </si>
  <si>
    <t xml:space="preserve"> WEISS  Werner</t>
  </si>
  <si>
    <t xml:space="preserve"> MILDNER  Manfred</t>
  </si>
  <si>
    <t xml:space="preserve"> FAST  Karl</t>
  </si>
  <si>
    <t xml:space="preserve"> CHRIST  Thomas</t>
  </si>
  <si>
    <t xml:space="preserve"> WATZ  Robert</t>
  </si>
  <si>
    <t xml:space="preserve"> BRANCSEK  Janos</t>
  </si>
  <si>
    <t xml:space="preserve"> SUHANE  Ovidiu</t>
  </si>
  <si>
    <t>1. Eggendorfer SKC Toskana</t>
  </si>
  <si>
    <t>GASCH  Karl</t>
  </si>
  <si>
    <t>Union Pöttsching</t>
  </si>
  <si>
    <t xml:space="preserve"> RAPF  Chrisoph</t>
  </si>
  <si>
    <t xml:space="preserve"> EÖSY  Richard</t>
  </si>
  <si>
    <t xml:space="preserve"> HENNEBICHLER  Riccardo</t>
  </si>
  <si>
    <t xml:space="preserve"> PEDEVILLA  Andreas</t>
  </si>
  <si>
    <t xml:space="preserve"> RASNER  Karl</t>
  </si>
  <si>
    <t xml:space="preserve"> FENZ  Josef</t>
  </si>
  <si>
    <t xml:space="preserve"> RAUNIGG  Johann</t>
  </si>
  <si>
    <t xml:space="preserve"> LECHNER  Christian</t>
  </si>
  <si>
    <t xml:space="preserve"> FRIEDL  Kurt</t>
  </si>
  <si>
    <t xml:space="preserve"> LENHART  Gabriela</t>
  </si>
  <si>
    <t xml:space="preserve"> FUNKE  Harald</t>
  </si>
  <si>
    <t xml:space="preserve"> ERGIT  Figret</t>
  </si>
  <si>
    <t xml:space="preserve"> STEINER Jürgen</t>
  </si>
  <si>
    <t xml:space="preserve"> PÖTSCHER Manuel</t>
  </si>
  <si>
    <t xml:space="preserve"> SUPPER Wilhelm</t>
  </si>
  <si>
    <t xml:space="preserve"> LE LONC Eric</t>
  </si>
  <si>
    <t xml:space="preserve"> LINZER Heinz</t>
  </si>
  <si>
    <t xml:space="preserve"> HORVATH Manfred</t>
  </si>
  <si>
    <t xml:space="preserve"> MAYERHOFER Manuel</t>
  </si>
  <si>
    <t xml:space="preserve"> ARTNER Markus</t>
  </si>
  <si>
    <t xml:space="preserve"> KAISER Karl</t>
  </si>
  <si>
    <t xml:space="preserve"> ORIOVICS Johann</t>
  </si>
  <si>
    <t xml:space="preserve"> SCHÖFFAUER Karl</t>
  </si>
  <si>
    <t xml:space="preserve"> TAUCHNER Karl</t>
  </si>
  <si>
    <t xml:space="preserve"> HUTTER Rudolf</t>
  </si>
  <si>
    <t xml:space="preserve"> BAUER Mario</t>
  </si>
  <si>
    <t xml:space="preserve"> FESZL Gerhard</t>
  </si>
  <si>
    <t xml:space="preserve"> MEYER Michael</t>
  </si>
  <si>
    <t xml:space="preserve"> HOUSZKA Manfred</t>
  </si>
  <si>
    <t xml:space="preserve"> REZEK Josef</t>
  </si>
  <si>
    <t xml:space="preserve"> REZEK Manuel</t>
  </si>
  <si>
    <t xml:space="preserve"> PRÜNNER Rudolf</t>
  </si>
  <si>
    <t xml:space="preserve"> KALMAR Stefan</t>
  </si>
  <si>
    <t xml:space="preserve"> PAPP Laszlo</t>
  </si>
  <si>
    <t xml:space="preserve"> CHRIST Andreas</t>
  </si>
  <si>
    <t xml:space="preserve"> SEIBERL Peter</t>
  </si>
  <si>
    <t xml:space="preserve"> WENDL Franz</t>
  </si>
  <si>
    <t xml:space="preserve"> MESSAVILLA Johann</t>
  </si>
  <si>
    <t xml:space="preserve"> NEMETH Lajos</t>
  </si>
  <si>
    <t xml:space="preserve"> GREMEL Markus</t>
  </si>
  <si>
    <t xml:space="preserve"> VERMEULEN Rainhard</t>
  </si>
  <si>
    <t xml:space="preserve"> KOTHMEIER Roman</t>
  </si>
  <si>
    <t xml:space="preserve"> STEINKELLNER Helmut</t>
  </si>
  <si>
    <t xml:space="preserve"> STÄTTER Wolfgang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</si>
</sst>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0.0"/>
    <numFmt numFmtId="195" formatCode="0\ 0\ 0"/>
  </numFmts>
  <fonts count="65">
    <font>
      <sz val="10"/>
      <name val="FuturaA Bk BT"/>
      <family val="0"/>
    </font>
    <font>
      <b/>
      <sz val="10"/>
      <name val="FuturaA Bk BT"/>
      <family val="0"/>
    </font>
    <font>
      <i/>
      <sz val="10"/>
      <name val="FuturaA Bk BT"/>
      <family val="0"/>
    </font>
    <font>
      <b/>
      <i/>
      <sz val="10"/>
      <name val="FuturaA Bk BT"/>
      <family val="0"/>
    </font>
    <font>
      <sz val="10"/>
      <name val="Bookman Old Style"/>
      <family val="1"/>
    </font>
    <font>
      <b/>
      <i/>
      <sz val="20"/>
      <color indexed="28"/>
      <name val="Bookman Old Style"/>
      <family val="1"/>
    </font>
    <font>
      <i/>
      <sz val="9"/>
      <color indexed="12"/>
      <name val="Bookman Old Style"/>
      <family val="1"/>
    </font>
    <font>
      <b/>
      <i/>
      <sz val="18"/>
      <color indexed="16"/>
      <name val="Bookman Old Style"/>
      <family val="1"/>
    </font>
    <font>
      <b/>
      <i/>
      <sz val="12"/>
      <color indexed="57"/>
      <name val="Bookman Old Style"/>
      <family val="1"/>
    </font>
    <font>
      <b/>
      <i/>
      <sz val="14"/>
      <color indexed="28"/>
      <name val="Bookman Old Style"/>
      <family val="1"/>
    </font>
    <font>
      <b/>
      <i/>
      <sz val="14"/>
      <color indexed="12"/>
      <name val="Bookman Old Style"/>
      <family val="1"/>
    </font>
    <font>
      <b/>
      <i/>
      <sz val="16"/>
      <color indexed="28"/>
      <name val="Bookman Old Style"/>
      <family val="1"/>
    </font>
    <font>
      <b/>
      <i/>
      <sz val="11"/>
      <color indexed="57"/>
      <name val="Bookman Old Style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i/>
      <sz val="11"/>
      <color indexed="12"/>
      <name val="Bookman Old Style"/>
      <family val="1"/>
    </font>
    <font>
      <u val="single"/>
      <sz val="10"/>
      <color indexed="12"/>
      <name val="FuturaA Bk BT"/>
      <family val="0"/>
    </font>
    <font>
      <u val="single"/>
      <sz val="10"/>
      <color indexed="36"/>
      <name val="FuturaA Bk BT"/>
      <family val="0"/>
    </font>
    <font>
      <b/>
      <i/>
      <sz val="10"/>
      <color indexed="57"/>
      <name val="Bookman Old Style"/>
      <family val="1"/>
    </font>
    <font>
      <b/>
      <i/>
      <sz val="10"/>
      <color indexed="28"/>
      <name val="Bookman Old Style"/>
      <family val="1"/>
    </font>
    <font>
      <i/>
      <sz val="10"/>
      <color indexed="12"/>
      <name val="Bookman Old Style"/>
      <family val="1"/>
    </font>
    <font>
      <b/>
      <i/>
      <sz val="10"/>
      <color indexed="12"/>
      <name val="Bookman Old Style"/>
      <family val="1"/>
    </font>
    <font>
      <sz val="10"/>
      <color indexed="57"/>
      <name val="Bookman Old Style"/>
      <family val="1"/>
    </font>
    <font>
      <b/>
      <i/>
      <sz val="10"/>
      <name val="Bookman Old Style"/>
      <family val="1"/>
    </font>
    <font>
      <b/>
      <i/>
      <u val="single"/>
      <sz val="18"/>
      <name val="Bookman Old Style"/>
      <family val="1"/>
    </font>
    <font>
      <b/>
      <sz val="14"/>
      <name val="Bookman Old Style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56"/>
      <name val="Garamond"/>
      <family val="1"/>
    </font>
    <font>
      <b/>
      <i/>
      <sz val="12"/>
      <name val="Bookman Old Style"/>
      <family val="1"/>
    </font>
    <font>
      <sz val="8"/>
      <name val="FuturaA Bk BT"/>
      <family val="0"/>
    </font>
    <font>
      <b/>
      <sz val="14"/>
      <color indexed="5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33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Continuous" vertical="center"/>
    </xf>
    <xf numFmtId="194" fontId="1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34" borderId="0" xfId="0" applyFont="1" applyFill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57"/>
      </font>
    </dxf>
    <dxf>
      <font>
        <color indexed="10"/>
      </font>
    </dxf>
    <dxf>
      <font>
        <color indexed="12"/>
      </font>
    </dxf>
    <dxf>
      <font>
        <color indexed="62"/>
      </font>
    </dxf>
    <dxf>
      <font>
        <color indexed="10"/>
      </font>
    </dxf>
    <dxf>
      <font>
        <color indexed="62"/>
      </font>
    </dxf>
    <dxf>
      <font>
        <color indexed="10"/>
      </font>
    </dxf>
    <dxf>
      <font>
        <color rgb="FFFF0000"/>
      </font>
      <border/>
    </dxf>
    <dxf>
      <font>
        <color rgb="FF333399"/>
      </font>
      <border/>
    </dxf>
    <dxf>
      <font>
        <color rgb="FF0000FF"/>
      </font>
      <border/>
    </dxf>
    <dxf>
      <font>
        <color rgb="FF3366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PageLayoutView="0" workbookViewId="0" topLeftCell="A1">
      <selection activeCell="A1" sqref="A1:K1"/>
    </sheetView>
  </sheetViews>
  <sheetFormatPr defaultColWidth="11.00390625" defaultRowHeight="12.75"/>
  <cols>
    <col min="1" max="1" width="26.00390625" style="2" customWidth="1"/>
    <col min="2" max="2" width="7.00390625" style="2" customWidth="1"/>
    <col min="3" max="3" width="5.875" style="2" customWidth="1"/>
    <col min="4" max="4" width="7.375" style="2" customWidth="1"/>
    <col min="5" max="5" width="4.125" style="2" customWidth="1"/>
    <col min="6" max="6" width="4.75390625" style="2" customWidth="1"/>
    <col min="7" max="7" width="24.75390625" style="2" customWidth="1"/>
    <col min="8" max="8" width="7.00390625" style="2" customWidth="1"/>
    <col min="9" max="9" width="6.125" style="2" customWidth="1"/>
    <col min="10" max="10" width="7.375" style="2" customWidth="1"/>
    <col min="11" max="11" width="4.125" style="2" customWidth="1"/>
    <col min="12" max="14" width="3.00390625" style="2" customWidth="1"/>
    <col min="15" max="16384" width="11.00390625" style="2" customWidth="1"/>
  </cols>
  <sheetData>
    <row r="1" spans="1:11" ht="25.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3.5" customHeight="1" thickBot="1"/>
    <row r="4" spans="1:11" ht="21" customHeight="1" thickTop="1">
      <c r="A4" s="7" t="s">
        <v>32</v>
      </c>
      <c r="B4" s="3"/>
      <c r="C4" s="3"/>
      <c r="D4" s="3"/>
      <c r="E4" s="4"/>
      <c r="G4" s="7" t="s">
        <v>38</v>
      </c>
      <c r="H4" s="3"/>
      <c r="I4" s="3"/>
      <c r="J4" s="3"/>
      <c r="K4" s="4"/>
    </row>
    <row r="5" spans="1:11" s="12" customFormat="1" ht="19.5" customHeight="1">
      <c r="A5" s="8" t="s">
        <v>0</v>
      </c>
      <c r="B5" s="9" t="s">
        <v>1</v>
      </c>
      <c r="C5" s="10" t="s">
        <v>2</v>
      </c>
      <c r="D5" s="10" t="s">
        <v>3</v>
      </c>
      <c r="E5" s="11" t="s">
        <v>4</v>
      </c>
      <c r="F5" s="16"/>
      <c r="G5" s="8" t="s">
        <v>0</v>
      </c>
      <c r="H5" s="9" t="s">
        <v>1</v>
      </c>
      <c r="I5" s="10" t="s">
        <v>2</v>
      </c>
      <c r="J5" s="10" t="s">
        <v>3</v>
      </c>
      <c r="K5" s="11" t="s">
        <v>4</v>
      </c>
    </row>
    <row r="6" spans="1:11" s="13" customFormat="1" ht="19.5" customHeight="1">
      <c r="A6" s="17" t="s">
        <v>56</v>
      </c>
      <c r="B6" s="18">
        <v>364</v>
      </c>
      <c r="C6" s="19">
        <v>187</v>
      </c>
      <c r="D6" s="20">
        <f>SUM(B6:C6)</f>
        <v>551</v>
      </c>
      <c r="E6" s="28">
        <v>3</v>
      </c>
      <c r="F6" s="21"/>
      <c r="G6" s="17" t="s">
        <v>46</v>
      </c>
      <c r="H6" s="18">
        <v>375</v>
      </c>
      <c r="I6" s="19">
        <v>199</v>
      </c>
      <c r="J6" s="20">
        <f>SUM(H6:I6)</f>
        <v>574</v>
      </c>
      <c r="K6" s="28">
        <v>2</v>
      </c>
    </row>
    <row r="7" spans="1:11" s="13" customFormat="1" ht="19.5" customHeight="1">
      <c r="A7" s="22" t="s">
        <v>57</v>
      </c>
      <c r="B7" s="23">
        <v>346</v>
      </c>
      <c r="C7" s="24">
        <v>150</v>
      </c>
      <c r="D7" s="25">
        <f>SUM(B7:C7)</f>
        <v>496</v>
      </c>
      <c r="E7" s="29">
        <v>7</v>
      </c>
      <c r="F7" s="21"/>
      <c r="G7" s="22" t="s">
        <v>47</v>
      </c>
      <c r="H7" s="23">
        <v>375</v>
      </c>
      <c r="I7" s="24">
        <v>169</v>
      </c>
      <c r="J7" s="25">
        <f>SUM(H7:I7)</f>
        <v>544</v>
      </c>
      <c r="K7" s="29">
        <v>7</v>
      </c>
    </row>
    <row r="8" spans="1:11" s="13" customFormat="1" ht="19.5" customHeight="1">
      <c r="A8" s="22" t="s">
        <v>58</v>
      </c>
      <c r="B8" s="23">
        <v>355</v>
      </c>
      <c r="C8" s="24">
        <v>183</v>
      </c>
      <c r="D8" s="25">
        <f>SUM(B8:C8)</f>
        <v>538</v>
      </c>
      <c r="E8" s="29">
        <v>7</v>
      </c>
      <c r="F8" s="21"/>
      <c r="G8" s="22" t="s">
        <v>48</v>
      </c>
      <c r="H8" s="23">
        <v>335</v>
      </c>
      <c r="I8" s="24">
        <v>165</v>
      </c>
      <c r="J8" s="25">
        <f>SUM(H8:I8)</f>
        <v>500</v>
      </c>
      <c r="K8" s="29">
        <v>6</v>
      </c>
    </row>
    <row r="9" spans="1:11" s="13" customFormat="1" ht="19.5" customHeight="1" thickBot="1">
      <c r="A9" s="26" t="s">
        <v>59</v>
      </c>
      <c r="B9" s="23">
        <v>357</v>
      </c>
      <c r="C9" s="24">
        <v>150</v>
      </c>
      <c r="D9" s="25">
        <f>SUM(B9:C9)</f>
        <v>507</v>
      </c>
      <c r="E9" s="29">
        <v>9</v>
      </c>
      <c r="F9" s="21"/>
      <c r="G9" s="26" t="s">
        <v>49</v>
      </c>
      <c r="H9" s="23">
        <v>400</v>
      </c>
      <c r="I9" s="24">
        <v>219</v>
      </c>
      <c r="J9" s="25">
        <f>SUM(H9:I9)</f>
        <v>619</v>
      </c>
      <c r="K9" s="29">
        <v>1</v>
      </c>
    </row>
    <row r="10" spans="1:11" s="13" customFormat="1" ht="19.5" customHeight="1" thickBot="1" thickTop="1">
      <c r="A10" s="27" t="s">
        <v>5</v>
      </c>
      <c r="B10" s="14">
        <f>SUM(B6:B9)</f>
        <v>1422</v>
      </c>
      <c r="C10" s="15">
        <f>SUM(C6:C9)</f>
        <v>670</v>
      </c>
      <c r="D10" s="15">
        <f>SUM(D6:D9)</f>
        <v>2092</v>
      </c>
      <c r="E10" s="30">
        <f>IF(E9&lt;&gt;0,SUM(E6:E9),"")</f>
        <v>26</v>
      </c>
      <c r="F10" s="21"/>
      <c r="G10" s="27" t="s">
        <v>5</v>
      </c>
      <c r="H10" s="14">
        <f>SUM(H6:H9)</f>
        <v>1485</v>
      </c>
      <c r="I10" s="15">
        <f>SUM(I6:I9)</f>
        <v>752</v>
      </c>
      <c r="J10" s="15">
        <f>SUM(J6:J9)</f>
        <v>2237</v>
      </c>
      <c r="K10" s="30">
        <f>IF(K9&lt;&gt;0,SUM(K6:K9),"")</f>
        <v>16</v>
      </c>
    </row>
    <row r="11" ht="13.5" customHeight="1" thickBot="1" thickTop="1"/>
    <row r="12" spans="1:11" ht="21" customHeight="1" thickTop="1">
      <c r="A12" s="7" t="s">
        <v>39</v>
      </c>
      <c r="B12" s="3"/>
      <c r="C12" s="3"/>
      <c r="D12" s="3"/>
      <c r="E12" s="4"/>
      <c r="G12" s="7" t="s">
        <v>37</v>
      </c>
      <c r="H12" s="3"/>
      <c r="I12" s="3"/>
      <c r="J12" s="3"/>
      <c r="K12" s="4"/>
    </row>
    <row r="13" spans="1:11" s="12" customFormat="1" ht="19.5" customHeight="1">
      <c r="A13" s="8" t="s">
        <v>0</v>
      </c>
      <c r="B13" s="9" t="s">
        <v>1</v>
      </c>
      <c r="C13" s="10" t="s">
        <v>2</v>
      </c>
      <c r="D13" s="10" t="s">
        <v>3</v>
      </c>
      <c r="E13" s="11" t="s">
        <v>4</v>
      </c>
      <c r="F13" s="16"/>
      <c r="G13" s="8" t="s">
        <v>0</v>
      </c>
      <c r="H13" s="9" t="s">
        <v>1</v>
      </c>
      <c r="I13" s="10" t="s">
        <v>2</v>
      </c>
      <c r="J13" s="10" t="s">
        <v>3</v>
      </c>
      <c r="K13" s="11" t="s">
        <v>4</v>
      </c>
    </row>
    <row r="14" spans="1:11" s="13" customFormat="1" ht="19.5" customHeight="1">
      <c r="A14" s="17" t="s">
        <v>50</v>
      </c>
      <c r="B14" s="18">
        <v>369</v>
      </c>
      <c r="C14" s="19">
        <v>162</v>
      </c>
      <c r="D14" s="20">
        <f>SUM(B14:C14)</f>
        <v>531</v>
      </c>
      <c r="E14" s="28">
        <v>7</v>
      </c>
      <c r="F14" s="21"/>
      <c r="G14" s="17" t="s">
        <v>54</v>
      </c>
      <c r="H14" s="18">
        <v>370</v>
      </c>
      <c r="I14" s="19">
        <v>168</v>
      </c>
      <c r="J14" s="20">
        <f>SUM(H14:I14)</f>
        <v>538</v>
      </c>
      <c r="K14" s="28">
        <v>5</v>
      </c>
    </row>
    <row r="15" spans="1:11" s="13" customFormat="1" ht="19.5" customHeight="1">
      <c r="A15" s="22" t="s">
        <v>51</v>
      </c>
      <c r="B15" s="23">
        <v>362</v>
      </c>
      <c r="C15" s="24">
        <v>147</v>
      </c>
      <c r="D15" s="25">
        <f>SUM(B15:C15)</f>
        <v>509</v>
      </c>
      <c r="E15" s="29">
        <v>8</v>
      </c>
      <c r="F15" s="21"/>
      <c r="G15" s="22" t="s">
        <v>55</v>
      </c>
      <c r="H15" s="23">
        <v>359</v>
      </c>
      <c r="I15" s="24">
        <v>211</v>
      </c>
      <c r="J15" s="25">
        <f>SUM(H15:I15)</f>
        <v>570</v>
      </c>
      <c r="K15" s="29">
        <v>3</v>
      </c>
    </row>
    <row r="16" spans="1:11" s="13" customFormat="1" ht="19.5" customHeight="1">
      <c r="A16" s="22" t="s">
        <v>52</v>
      </c>
      <c r="B16" s="23">
        <v>359</v>
      </c>
      <c r="C16" s="24">
        <v>130</v>
      </c>
      <c r="D16" s="25">
        <f>SUM(B16:C16)</f>
        <v>489</v>
      </c>
      <c r="E16" s="29">
        <v>16</v>
      </c>
      <c r="F16" s="21"/>
      <c r="G16" s="22" t="s">
        <v>115</v>
      </c>
      <c r="H16" s="23">
        <v>395</v>
      </c>
      <c r="I16" s="24">
        <v>194</v>
      </c>
      <c r="J16" s="25">
        <f>SUM(H16:I16)</f>
        <v>589</v>
      </c>
      <c r="K16" s="29">
        <v>10</v>
      </c>
    </row>
    <row r="17" spans="1:11" s="13" customFormat="1" ht="19.5" customHeight="1" thickBot="1">
      <c r="A17" s="26" t="s">
        <v>53</v>
      </c>
      <c r="B17" s="23">
        <v>373</v>
      </c>
      <c r="C17" s="24">
        <v>175</v>
      </c>
      <c r="D17" s="25">
        <f>SUM(B17:C17)</f>
        <v>548</v>
      </c>
      <c r="E17" s="29">
        <v>2</v>
      </c>
      <c r="F17" s="21"/>
      <c r="G17" s="26" t="s">
        <v>116</v>
      </c>
      <c r="H17" s="23">
        <v>413</v>
      </c>
      <c r="I17" s="24">
        <v>188</v>
      </c>
      <c r="J17" s="25">
        <f>SUM(H17:I17)</f>
        <v>601</v>
      </c>
      <c r="K17" s="29">
        <v>7</v>
      </c>
    </row>
    <row r="18" spans="1:11" s="13" customFormat="1" ht="19.5" customHeight="1" thickBot="1" thickTop="1">
      <c r="A18" s="27" t="s">
        <v>5</v>
      </c>
      <c r="B18" s="14">
        <f>SUM(B14:B17)</f>
        <v>1463</v>
      </c>
      <c r="C18" s="15">
        <f>SUM(C14:C17)</f>
        <v>614</v>
      </c>
      <c r="D18" s="15">
        <f>SUM(D14:D17)</f>
        <v>2077</v>
      </c>
      <c r="E18" s="30">
        <f>IF(E17&lt;&gt;0,SUM(E14:E17),"")</f>
        <v>33</v>
      </c>
      <c r="F18" s="21"/>
      <c r="G18" s="27" t="s">
        <v>5</v>
      </c>
      <c r="H18" s="14">
        <f>SUM(H14:H17)</f>
        <v>1537</v>
      </c>
      <c r="I18" s="15">
        <f>SUM(I14:I17)</f>
        <v>761</v>
      </c>
      <c r="J18" s="15">
        <f>SUM(J14:J17)</f>
        <v>2298</v>
      </c>
      <c r="K18" s="30">
        <f>IF(K17&lt;&gt;0,SUM(K14:K17),"")</f>
        <v>25</v>
      </c>
    </row>
    <row r="19" ht="13.5" customHeight="1" thickBot="1" thickTop="1"/>
    <row r="20" spans="1:11" ht="21" customHeight="1" thickTop="1">
      <c r="A20" s="7" t="s">
        <v>33</v>
      </c>
      <c r="B20" s="3"/>
      <c r="C20" s="3"/>
      <c r="D20" s="3"/>
      <c r="E20" s="4"/>
      <c r="G20" s="7" t="s">
        <v>34</v>
      </c>
      <c r="H20" s="3"/>
      <c r="I20" s="3"/>
      <c r="J20" s="3"/>
      <c r="K20" s="4"/>
    </row>
    <row r="21" spans="1:11" s="12" customFormat="1" ht="19.5" customHeight="1">
      <c r="A21" s="8" t="s">
        <v>0</v>
      </c>
      <c r="B21" s="9" t="s">
        <v>1</v>
      </c>
      <c r="C21" s="10" t="s">
        <v>2</v>
      </c>
      <c r="D21" s="10" t="s">
        <v>3</v>
      </c>
      <c r="E21" s="11" t="s">
        <v>4</v>
      </c>
      <c r="F21" s="16"/>
      <c r="G21" s="8" t="s">
        <v>0</v>
      </c>
      <c r="H21" s="9" t="s">
        <v>1</v>
      </c>
      <c r="I21" s="10" t="s">
        <v>2</v>
      </c>
      <c r="J21" s="10" t="s">
        <v>3</v>
      </c>
      <c r="K21" s="11" t="s">
        <v>4</v>
      </c>
    </row>
    <row r="22" spans="1:11" s="13" customFormat="1" ht="19.5" customHeight="1">
      <c r="A22" s="17" t="s">
        <v>81</v>
      </c>
      <c r="B22" s="18">
        <v>384</v>
      </c>
      <c r="C22" s="19">
        <v>185</v>
      </c>
      <c r="D22" s="20">
        <f>SUM(B22:C22)</f>
        <v>569</v>
      </c>
      <c r="E22" s="28">
        <v>3</v>
      </c>
      <c r="F22" s="21"/>
      <c r="G22" s="17" t="s">
        <v>85</v>
      </c>
      <c r="H22" s="18">
        <v>348</v>
      </c>
      <c r="I22" s="19">
        <v>150</v>
      </c>
      <c r="J22" s="20">
        <f>SUM(H22:I22)</f>
        <v>498</v>
      </c>
      <c r="K22" s="28">
        <v>10</v>
      </c>
    </row>
    <row r="23" spans="1:11" s="13" customFormat="1" ht="19.5" customHeight="1">
      <c r="A23" s="22" t="s">
        <v>83</v>
      </c>
      <c r="B23" s="23">
        <v>377</v>
      </c>
      <c r="C23" s="24">
        <v>194</v>
      </c>
      <c r="D23" s="25">
        <f>SUM(B23:C23)</f>
        <v>571</v>
      </c>
      <c r="E23" s="29">
        <v>3</v>
      </c>
      <c r="F23" s="21"/>
      <c r="G23" s="22" t="s">
        <v>86</v>
      </c>
      <c r="H23" s="23">
        <v>361</v>
      </c>
      <c r="I23" s="24">
        <v>177</v>
      </c>
      <c r="J23" s="25">
        <f>SUM(H23:I23)</f>
        <v>538</v>
      </c>
      <c r="K23" s="29">
        <v>8</v>
      </c>
    </row>
    <row r="24" spans="1:11" s="13" customFormat="1" ht="19.5" customHeight="1">
      <c r="A24" s="22" t="s">
        <v>82</v>
      </c>
      <c r="B24" s="23">
        <v>339</v>
      </c>
      <c r="C24" s="24">
        <v>150</v>
      </c>
      <c r="D24" s="25">
        <f>SUM(B24:C24)</f>
        <v>489</v>
      </c>
      <c r="E24" s="29">
        <v>14</v>
      </c>
      <c r="F24" s="21"/>
      <c r="G24" s="22" t="s">
        <v>87</v>
      </c>
      <c r="H24" s="23">
        <v>362</v>
      </c>
      <c r="I24" s="24">
        <v>155</v>
      </c>
      <c r="J24" s="25">
        <f>SUM(H24:I24)</f>
        <v>517</v>
      </c>
      <c r="K24" s="29">
        <v>10</v>
      </c>
    </row>
    <row r="25" spans="1:11" s="13" customFormat="1" ht="19.5" customHeight="1" thickBot="1">
      <c r="A25" s="26" t="s">
        <v>84</v>
      </c>
      <c r="B25" s="23">
        <v>389</v>
      </c>
      <c r="C25" s="24">
        <v>231</v>
      </c>
      <c r="D25" s="25">
        <f>SUM(B25:C25)</f>
        <v>620</v>
      </c>
      <c r="E25" s="29">
        <v>1</v>
      </c>
      <c r="F25" s="21"/>
      <c r="G25" s="26" t="s">
        <v>88</v>
      </c>
      <c r="H25" s="23">
        <v>360</v>
      </c>
      <c r="I25" s="24">
        <v>137</v>
      </c>
      <c r="J25" s="25">
        <f>SUM(H25:I25)</f>
        <v>497</v>
      </c>
      <c r="K25" s="29">
        <v>14</v>
      </c>
    </row>
    <row r="26" spans="1:11" s="13" customFormat="1" ht="19.5" customHeight="1" thickBot="1" thickTop="1">
      <c r="A26" s="27" t="s">
        <v>5</v>
      </c>
      <c r="B26" s="14">
        <f>SUM(B22:B25)</f>
        <v>1489</v>
      </c>
      <c r="C26" s="15">
        <f>SUM(C22:C25)</f>
        <v>760</v>
      </c>
      <c r="D26" s="15">
        <f>SUM(D22:D25)</f>
        <v>2249</v>
      </c>
      <c r="E26" s="30">
        <f>IF(E25&lt;&gt;0,SUM(E22:E25),"")</f>
        <v>21</v>
      </c>
      <c r="F26" s="21"/>
      <c r="G26" s="27" t="s">
        <v>5</v>
      </c>
      <c r="H26" s="14">
        <f>SUM(H22:H25)</f>
        <v>1431</v>
      </c>
      <c r="I26" s="15">
        <f>SUM(I22:I25)</f>
        <v>619</v>
      </c>
      <c r="J26" s="15">
        <f>SUM(J22:J25)</f>
        <v>2050</v>
      </c>
      <c r="K26" s="30">
        <f>IF(K25&lt;&gt;0,SUM(K22:K25),"")</f>
        <v>42</v>
      </c>
    </row>
    <row r="27" ht="13.5" customHeight="1" thickBot="1" thickTop="1"/>
    <row r="28" spans="1:11" ht="21" customHeight="1" thickTop="1">
      <c r="A28" s="7" t="s">
        <v>22</v>
      </c>
      <c r="B28" s="3"/>
      <c r="C28" s="3"/>
      <c r="D28" s="3"/>
      <c r="E28" s="4"/>
      <c r="G28" s="7" t="s">
        <v>78</v>
      </c>
      <c r="H28" s="3"/>
      <c r="I28" s="3"/>
      <c r="J28" s="3"/>
      <c r="K28" s="4"/>
    </row>
    <row r="29" spans="1:11" s="12" customFormat="1" ht="19.5" customHeight="1">
      <c r="A29" s="8" t="s">
        <v>0</v>
      </c>
      <c r="B29" s="9" t="s">
        <v>1</v>
      </c>
      <c r="C29" s="10" t="s">
        <v>2</v>
      </c>
      <c r="D29" s="10" t="s">
        <v>3</v>
      </c>
      <c r="E29" s="11" t="s">
        <v>4</v>
      </c>
      <c r="F29" s="16"/>
      <c r="G29" s="8" t="s">
        <v>0</v>
      </c>
      <c r="H29" s="9" t="s">
        <v>1</v>
      </c>
      <c r="I29" s="10" t="s">
        <v>2</v>
      </c>
      <c r="J29" s="10" t="s">
        <v>3</v>
      </c>
      <c r="K29" s="11" t="s">
        <v>4</v>
      </c>
    </row>
    <row r="30" spans="1:11" s="13" customFormat="1" ht="19.5" customHeight="1">
      <c r="A30" s="17" t="s">
        <v>62</v>
      </c>
      <c r="B30" s="18">
        <v>364</v>
      </c>
      <c r="C30" s="19">
        <v>186</v>
      </c>
      <c r="D30" s="20">
        <f>SUM(B30:C30)</f>
        <v>550</v>
      </c>
      <c r="E30" s="28">
        <v>4</v>
      </c>
      <c r="F30" s="21"/>
      <c r="G30" s="17" t="s">
        <v>89</v>
      </c>
      <c r="H30" s="18">
        <v>358</v>
      </c>
      <c r="I30" s="19">
        <v>169</v>
      </c>
      <c r="J30" s="20">
        <f>SUM(H30:I30)</f>
        <v>527</v>
      </c>
      <c r="K30" s="28">
        <v>10</v>
      </c>
    </row>
    <row r="31" spans="1:11" s="13" customFormat="1" ht="19.5" customHeight="1">
      <c r="A31" s="22" t="s">
        <v>63</v>
      </c>
      <c r="B31" s="23">
        <v>350</v>
      </c>
      <c r="C31" s="24">
        <v>164</v>
      </c>
      <c r="D31" s="25">
        <f>SUM(B31:C31)</f>
        <v>514</v>
      </c>
      <c r="E31" s="29">
        <v>3</v>
      </c>
      <c r="F31" s="21"/>
      <c r="G31" s="22" t="s">
        <v>90</v>
      </c>
      <c r="H31" s="23">
        <v>366</v>
      </c>
      <c r="I31" s="24">
        <v>146</v>
      </c>
      <c r="J31" s="25">
        <f>SUM(H31:I31)</f>
        <v>512</v>
      </c>
      <c r="K31" s="29">
        <v>11</v>
      </c>
    </row>
    <row r="32" spans="1:11" s="13" customFormat="1" ht="19.5" customHeight="1">
      <c r="A32" s="22" t="s">
        <v>64</v>
      </c>
      <c r="B32" s="23">
        <v>390</v>
      </c>
      <c r="C32" s="24">
        <v>182</v>
      </c>
      <c r="D32" s="25">
        <f>SUM(B32:C32)</f>
        <v>572</v>
      </c>
      <c r="E32" s="29">
        <v>7</v>
      </c>
      <c r="F32" s="21"/>
      <c r="G32" s="22" t="s">
        <v>91</v>
      </c>
      <c r="H32" s="23">
        <v>375</v>
      </c>
      <c r="I32" s="24">
        <v>174</v>
      </c>
      <c r="J32" s="25">
        <f>SUM(H32:I32)</f>
        <v>549</v>
      </c>
      <c r="K32" s="29">
        <v>9</v>
      </c>
    </row>
    <row r="33" spans="1:11" s="13" customFormat="1" ht="19.5" customHeight="1" thickBot="1">
      <c r="A33" s="26" t="s">
        <v>65</v>
      </c>
      <c r="B33" s="23">
        <v>378</v>
      </c>
      <c r="C33" s="24">
        <v>169</v>
      </c>
      <c r="D33" s="25">
        <f>SUM(B33:C33)</f>
        <v>547</v>
      </c>
      <c r="E33" s="29">
        <v>3</v>
      </c>
      <c r="F33" s="21"/>
      <c r="G33" s="26" t="s">
        <v>92</v>
      </c>
      <c r="H33" s="23">
        <v>380</v>
      </c>
      <c r="I33" s="24">
        <v>122</v>
      </c>
      <c r="J33" s="25">
        <f>SUM(H33:I33)</f>
        <v>502</v>
      </c>
      <c r="K33" s="29">
        <v>12</v>
      </c>
    </row>
    <row r="34" spans="1:11" s="13" customFormat="1" ht="19.5" customHeight="1" thickBot="1" thickTop="1">
      <c r="A34" s="27" t="s">
        <v>5</v>
      </c>
      <c r="B34" s="14">
        <f>SUM(B30:B33)</f>
        <v>1482</v>
      </c>
      <c r="C34" s="15">
        <f>SUM(C30:C33)</f>
        <v>701</v>
      </c>
      <c r="D34" s="15">
        <f>SUM(D30:D33)</f>
        <v>2183</v>
      </c>
      <c r="E34" s="30">
        <f>IF(E33&lt;&gt;0,SUM(E30:E33),"")</f>
        <v>17</v>
      </c>
      <c r="F34" s="21"/>
      <c r="G34" s="27" t="s">
        <v>5</v>
      </c>
      <c r="H34" s="14">
        <f>SUM(H30:H33)</f>
        <v>1479</v>
      </c>
      <c r="I34" s="15">
        <f>SUM(I30:I33)</f>
        <v>611</v>
      </c>
      <c r="J34" s="15">
        <f>SUM(J30:J33)</f>
        <v>2090</v>
      </c>
      <c r="K34" s="30">
        <f>IF(K33&lt;&gt;0,SUM(K30:K33),"")</f>
        <v>42</v>
      </c>
    </row>
    <row r="35" ht="13.5" customHeight="1" thickBot="1" thickTop="1"/>
    <row r="36" spans="1:11" ht="21" customHeight="1" thickTop="1">
      <c r="A36" s="7" t="s">
        <v>23</v>
      </c>
      <c r="B36" s="3"/>
      <c r="C36" s="3"/>
      <c r="D36" s="3"/>
      <c r="E36" s="4"/>
      <c r="G36" s="7" t="s">
        <v>20</v>
      </c>
      <c r="H36" s="3"/>
      <c r="I36" s="3"/>
      <c r="J36" s="3"/>
      <c r="K36" s="4"/>
    </row>
    <row r="37" spans="1:11" s="12" customFormat="1" ht="19.5" customHeight="1">
      <c r="A37" s="8" t="s">
        <v>0</v>
      </c>
      <c r="B37" s="9" t="s">
        <v>1</v>
      </c>
      <c r="C37" s="10" t="s">
        <v>2</v>
      </c>
      <c r="D37" s="10" t="s">
        <v>3</v>
      </c>
      <c r="E37" s="11" t="s">
        <v>4</v>
      </c>
      <c r="F37" s="16"/>
      <c r="G37" s="8" t="s">
        <v>0</v>
      </c>
      <c r="H37" s="9" t="s">
        <v>1</v>
      </c>
      <c r="I37" s="10" t="s">
        <v>2</v>
      </c>
      <c r="J37" s="10" t="s">
        <v>3</v>
      </c>
      <c r="K37" s="11" t="s">
        <v>4</v>
      </c>
    </row>
    <row r="38" spans="1:11" s="13" customFormat="1" ht="19.5" customHeight="1">
      <c r="A38" s="17" t="s">
        <v>66</v>
      </c>
      <c r="B38" s="18">
        <v>384</v>
      </c>
      <c r="C38" s="19">
        <v>189</v>
      </c>
      <c r="D38" s="20">
        <f>SUM(B38:C38)</f>
        <v>573</v>
      </c>
      <c r="E38" s="28">
        <v>7</v>
      </c>
      <c r="F38" s="21"/>
      <c r="G38" s="17" t="s">
        <v>98</v>
      </c>
      <c r="H38" s="18">
        <v>360</v>
      </c>
      <c r="I38" s="19">
        <v>185</v>
      </c>
      <c r="J38" s="20">
        <f>SUM(H38:I38)</f>
        <v>545</v>
      </c>
      <c r="K38" s="28">
        <v>8</v>
      </c>
    </row>
    <row r="39" spans="1:11" s="13" customFormat="1" ht="19.5" customHeight="1">
      <c r="A39" s="22" t="s">
        <v>67</v>
      </c>
      <c r="B39" s="23">
        <v>320</v>
      </c>
      <c r="C39" s="24">
        <v>151</v>
      </c>
      <c r="D39" s="25">
        <f>SUM(B39:C39)</f>
        <v>471</v>
      </c>
      <c r="E39" s="29">
        <v>2</v>
      </c>
      <c r="F39" s="21"/>
      <c r="G39" s="22" t="s">
        <v>99</v>
      </c>
      <c r="H39" s="23">
        <v>389</v>
      </c>
      <c r="I39" s="24">
        <v>158</v>
      </c>
      <c r="J39" s="25">
        <f>SUM(H39:I39)</f>
        <v>547</v>
      </c>
      <c r="K39" s="29">
        <v>7</v>
      </c>
    </row>
    <row r="40" spans="1:11" s="13" customFormat="1" ht="19.5" customHeight="1">
      <c r="A40" s="22" t="s">
        <v>68</v>
      </c>
      <c r="B40" s="23">
        <v>375</v>
      </c>
      <c r="C40" s="24">
        <v>107</v>
      </c>
      <c r="D40" s="25">
        <f>SUM(B40:C40)</f>
        <v>482</v>
      </c>
      <c r="E40" s="29">
        <v>21</v>
      </c>
      <c r="F40" s="21"/>
      <c r="G40" s="22" t="s">
        <v>100</v>
      </c>
      <c r="H40" s="23">
        <v>374</v>
      </c>
      <c r="I40" s="24">
        <v>161</v>
      </c>
      <c r="J40" s="25">
        <f>SUM(H40:I40)</f>
        <v>535</v>
      </c>
      <c r="K40" s="29">
        <v>12</v>
      </c>
    </row>
    <row r="41" spans="1:11" s="13" customFormat="1" ht="19.5" customHeight="1" thickBot="1">
      <c r="A41" s="26" t="s">
        <v>69</v>
      </c>
      <c r="B41" s="23">
        <v>369</v>
      </c>
      <c r="C41" s="24">
        <v>156</v>
      </c>
      <c r="D41" s="25">
        <f>SUM(B41:C41)</f>
        <v>525</v>
      </c>
      <c r="E41" s="29">
        <v>6</v>
      </c>
      <c r="F41" s="21"/>
      <c r="G41" s="26" t="s">
        <v>101</v>
      </c>
      <c r="H41" s="23">
        <v>367</v>
      </c>
      <c r="I41" s="24">
        <v>177</v>
      </c>
      <c r="J41" s="25">
        <f>SUM(H41:I41)</f>
        <v>544</v>
      </c>
      <c r="K41" s="29">
        <v>8</v>
      </c>
    </row>
    <row r="42" spans="1:11" s="13" customFormat="1" ht="19.5" customHeight="1" thickBot="1" thickTop="1">
      <c r="A42" s="27" t="s">
        <v>5</v>
      </c>
      <c r="B42" s="14">
        <f>SUM(B38:B41)</f>
        <v>1448</v>
      </c>
      <c r="C42" s="15">
        <f>SUM(C38:C41)</f>
        <v>603</v>
      </c>
      <c r="D42" s="15">
        <f>SUM(D38:D41)</f>
        <v>2051</v>
      </c>
      <c r="E42" s="30">
        <f>IF(E41&lt;&gt;0,SUM(E38:E41),"")</f>
        <v>36</v>
      </c>
      <c r="F42" s="21"/>
      <c r="G42" s="27" t="s">
        <v>5</v>
      </c>
      <c r="H42" s="14">
        <f>SUM(H38:H41)</f>
        <v>1490</v>
      </c>
      <c r="I42" s="15">
        <f>SUM(I38:I41)</f>
        <v>681</v>
      </c>
      <c r="J42" s="15">
        <f>SUM(J38:J41)</f>
        <v>2171</v>
      </c>
      <c r="K42" s="30">
        <f>IF(K41&lt;&gt;0,SUM(K38:K41),"")</f>
        <v>35</v>
      </c>
    </row>
    <row r="43" spans="1:11" ht="26.25" thickTop="1">
      <c r="A43" s="53" t="s">
        <v>30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21" customHeight="1">
      <c r="A44" s="54" t="s">
        <v>16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ht="13.5" customHeight="1" thickBot="1"/>
    <row r="46" spans="1:11" ht="21" customHeight="1" thickTop="1">
      <c r="A46" s="7" t="s">
        <v>29</v>
      </c>
      <c r="B46" s="3"/>
      <c r="C46" s="3"/>
      <c r="D46" s="3"/>
      <c r="E46" s="4"/>
      <c r="G46" s="7" t="s">
        <v>24</v>
      </c>
      <c r="H46" s="3"/>
      <c r="I46" s="3"/>
      <c r="J46" s="3"/>
      <c r="K46" s="4"/>
    </row>
    <row r="47" spans="1:11" s="12" customFormat="1" ht="19.5" customHeight="1">
      <c r="A47" s="8" t="s">
        <v>0</v>
      </c>
      <c r="B47" s="9" t="s">
        <v>1</v>
      </c>
      <c r="C47" s="10" t="s">
        <v>2</v>
      </c>
      <c r="D47" s="10" t="s">
        <v>3</v>
      </c>
      <c r="E47" s="11" t="s">
        <v>4</v>
      </c>
      <c r="F47" s="16"/>
      <c r="G47" s="8" t="s">
        <v>0</v>
      </c>
      <c r="H47" s="9" t="s">
        <v>1</v>
      </c>
      <c r="I47" s="10" t="s">
        <v>2</v>
      </c>
      <c r="J47" s="10" t="s">
        <v>3</v>
      </c>
      <c r="K47" s="11" t="s">
        <v>4</v>
      </c>
    </row>
    <row r="48" spans="1:11" s="13" customFormat="1" ht="19.5" customHeight="1">
      <c r="A48" s="17" t="s">
        <v>94</v>
      </c>
      <c r="B48" s="18">
        <v>387</v>
      </c>
      <c r="C48" s="19">
        <v>177</v>
      </c>
      <c r="D48" s="20">
        <f>SUM(B48:C48)</f>
        <v>564</v>
      </c>
      <c r="E48" s="28">
        <v>2</v>
      </c>
      <c r="F48" s="21"/>
      <c r="G48" s="17" t="s">
        <v>70</v>
      </c>
      <c r="H48" s="18">
        <v>368</v>
      </c>
      <c r="I48" s="19">
        <v>181</v>
      </c>
      <c r="J48" s="20">
        <f>SUM(H48:I48)</f>
        <v>549</v>
      </c>
      <c r="K48" s="28">
        <v>2</v>
      </c>
    </row>
    <row r="49" spans="1:11" s="13" customFormat="1" ht="19.5" customHeight="1">
      <c r="A49" s="22" t="s">
        <v>95</v>
      </c>
      <c r="B49" s="23">
        <v>371</v>
      </c>
      <c r="C49" s="24">
        <v>186</v>
      </c>
      <c r="D49" s="25">
        <f>SUM(B49:C49)</f>
        <v>557</v>
      </c>
      <c r="E49" s="29">
        <v>2</v>
      </c>
      <c r="F49" s="21"/>
      <c r="G49" s="22" t="s">
        <v>71</v>
      </c>
      <c r="H49" s="23">
        <v>382</v>
      </c>
      <c r="I49" s="24">
        <v>190</v>
      </c>
      <c r="J49" s="25">
        <f>SUM(H49:I49)</f>
        <v>572</v>
      </c>
      <c r="K49" s="29">
        <v>5</v>
      </c>
    </row>
    <row r="50" spans="1:11" s="13" customFormat="1" ht="19.5" customHeight="1">
      <c r="A50" s="22" t="s">
        <v>96</v>
      </c>
      <c r="B50" s="23">
        <v>362</v>
      </c>
      <c r="C50" s="24">
        <v>158</v>
      </c>
      <c r="D50" s="25">
        <f>SUM(B50:C50)</f>
        <v>520</v>
      </c>
      <c r="E50" s="29">
        <v>3</v>
      </c>
      <c r="F50" s="21"/>
      <c r="G50" s="22" t="s">
        <v>72</v>
      </c>
      <c r="H50" s="23">
        <v>359</v>
      </c>
      <c r="I50" s="24">
        <v>161</v>
      </c>
      <c r="J50" s="25">
        <f>SUM(H50:I50)</f>
        <v>520</v>
      </c>
      <c r="K50" s="29">
        <v>7</v>
      </c>
    </row>
    <row r="51" spans="1:11" s="13" customFormat="1" ht="19.5" customHeight="1" thickBot="1">
      <c r="A51" s="26" t="s">
        <v>97</v>
      </c>
      <c r="B51" s="23">
        <v>373</v>
      </c>
      <c r="C51" s="24">
        <v>186</v>
      </c>
      <c r="D51" s="25">
        <f>SUM(B51:C51)</f>
        <v>559</v>
      </c>
      <c r="E51" s="29">
        <v>3</v>
      </c>
      <c r="F51" s="21"/>
      <c r="G51" s="26" t="s">
        <v>73</v>
      </c>
      <c r="H51" s="23">
        <v>380</v>
      </c>
      <c r="I51" s="24">
        <v>169</v>
      </c>
      <c r="J51" s="25">
        <f>SUM(H51:I51)</f>
        <v>549</v>
      </c>
      <c r="K51" s="29">
        <v>9</v>
      </c>
    </row>
    <row r="52" spans="1:11" s="13" customFormat="1" ht="19.5" customHeight="1" thickBot="1" thickTop="1">
      <c r="A52" s="27" t="s">
        <v>5</v>
      </c>
      <c r="B52" s="14">
        <f>SUM(B48:B51)</f>
        <v>1493</v>
      </c>
      <c r="C52" s="15">
        <f>SUM(C48:C51)</f>
        <v>707</v>
      </c>
      <c r="D52" s="15">
        <f>SUM(D48:D51)</f>
        <v>2200</v>
      </c>
      <c r="E52" s="30">
        <f>IF(E51&lt;&gt;0,SUM(E48:E51),"")</f>
        <v>10</v>
      </c>
      <c r="F52" s="21"/>
      <c r="G52" s="27" t="s">
        <v>5</v>
      </c>
      <c r="H52" s="14">
        <f>SUM(H48:H51)</f>
        <v>1489</v>
      </c>
      <c r="I52" s="15">
        <f>SUM(I48:I51)</f>
        <v>701</v>
      </c>
      <c r="J52" s="15">
        <f>SUM(J48:J51)</f>
        <v>2190</v>
      </c>
      <c r="K52" s="30">
        <f>IF(K51&lt;&gt;0,SUM(K48:K51),"")</f>
        <v>23</v>
      </c>
    </row>
    <row r="53" ht="13.5" customHeight="1" thickBot="1" thickTop="1"/>
    <row r="54" spans="1:11" ht="21" customHeight="1" thickTop="1">
      <c r="A54" s="7" t="s">
        <v>21</v>
      </c>
      <c r="B54" s="3"/>
      <c r="C54" s="3"/>
      <c r="D54" s="3"/>
      <c r="E54" s="4"/>
      <c r="G54" s="7" t="s">
        <v>35</v>
      </c>
      <c r="H54" s="3"/>
      <c r="I54" s="3"/>
      <c r="J54" s="3"/>
      <c r="K54" s="4"/>
    </row>
    <row r="55" spans="1:11" s="12" customFormat="1" ht="19.5" customHeight="1">
      <c r="A55" s="8" t="s">
        <v>0</v>
      </c>
      <c r="B55" s="9" t="s">
        <v>1</v>
      </c>
      <c r="C55" s="10" t="s">
        <v>2</v>
      </c>
      <c r="D55" s="10" t="s">
        <v>3</v>
      </c>
      <c r="E55" s="11" t="s">
        <v>4</v>
      </c>
      <c r="F55" s="16"/>
      <c r="G55" s="8" t="s">
        <v>0</v>
      </c>
      <c r="H55" s="9" t="s">
        <v>1</v>
      </c>
      <c r="I55" s="10" t="s">
        <v>2</v>
      </c>
      <c r="J55" s="10" t="s">
        <v>3</v>
      </c>
      <c r="K55" s="11" t="s">
        <v>4</v>
      </c>
    </row>
    <row r="56" spans="1:11" s="13" customFormat="1" ht="19.5" customHeight="1">
      <c r="A56" s="17" t="s">
        <v>102</v>
      </c>
      <c r="B56" s="18">
        <v>383</v>
      </c>
      <c r="C56" s="19">
        <v>198</v>
      </c>
      <c r="D56" s="20">
        <f>SUM(B56:C56)</f>
        <v>581</v>
      </c>
      <c r="E56" s="28">
        <v>4</v>
      </c>
      <c r="F56" s="21"/>
      <c r="G56" s="17" t="s">
        <v>93</v>
      </c>
      <c r="H56" s="18">
        <v>370</v>
      </c>
      <c r="I56" s="19">
        <v>201</v>
      </c>
      <c r="J56" s="20">
        <f>SUM(H56:I56)</f>
        <v>571</v>
      </c>
      <c r="K56" s="28">
        <v>8</v>
      </c>
    </row>
    <row r="57" spans="1:11" s="13" customFormat="1" ht="19.5" customHeight="1">
      <c r="A57" s="22" t="s">
        <v>105</v>
      </c>
      <c r="B57" s="23">
        <v>346</v>
      </c>
      <c r="C57" s="24">
        <v>169</v>
      </c>
      <c r="D57" s="25">
        <f>SUM(B57:C57)</f>
        <v>515</v>
      </c>
      <c r="E57" s="29">
        <v>9</v>
      </c>
      <c r="F57" s="21"/>
      <c r="G57" s="22" t="s">
        <v>104</v>
      </c>
      <c r="H57" s="23">
        <v>382</v>
      </c>
      <c r="I57" s="24">
        <v>178</v>
      </c>
      <c r="J57" s="25">
        <f>SUM(H57:I57)</f>
        <v>560</v>
      </c>
      <c r="K57" s="29">
        <v>3</v>
      </c>
    </row>
    <row r="58" spans="1:11" s="13" customFormat="1" ht="19.5" customHeight="1">
      <c r="A58" s="22" t="s">
        <v>109</v>
      </c>
      <c r="B58" s="23">
        <v>363</v>
      </c>
      <c r="C58" s="24">
        <v>188</v>
      </c>
      <c r="D58" s="25">
        <f>SUM(B58:C58)</f>
        <v>551</v>
      </c>
      <c r="E58" s="29">
        <v>3</v>
      </c>
      <c r="F58" s="21"/>
      <c r="G58" s="22" t="s">
        <v>107</v>
      </c>
      <c r="H58" s="23">
        <v>383</v>
      </c>
      <c r="I58" s="24">
        <v>162</v>
      </c>
      <c r="J58" s="25">
        <f>SUM(H58:I58)</f>
        <v>545</v>
      </c>
      <c r="K58" s="29">
        <v>3</v>
      </c>
    </row>
    <row r="59" spans="1:11" s="13" customFormat="1" ht="19.5" customHeight="1" thickBot="1">
      <c r="A59" s="26" t="s">
        <v>112</v>
      </c>
      <c r="B59" s="23">
        <v>386</v>
      </c>
      <c r="C59" s="24">
        <v>181</v>
      </c>
      <c r="D59" s="25">
        <f>SUM(B59:C59)</f>
        <v>567</v>
      </c>
      <c r="E59" s="29">
        <v>6</v>
      </c>
      <c r="F59" s="21"/>
      <c r="G59" s="26" t="s">
        <v>108</v>
      </c>
      <c r="H59" s="23">
        <v>365</v>
      </c>
      <c r="I59" s="24">
        <v>210</v>
      </c>
      <c r="J59" s="25">
        <f>SUM(H59:I59)</f>
        <v>575</v>
      </c>
      <c r="K59" s="29">
        <v>3</v>
      </c>
    </row>
    <row r="60" spans="1:11" s="13" customFormat="1" ht="19.5" customHeight="1" thickBot="1" thickTop="1">
      <c r="A60" s="27" t="s">
        <v>5</v>
      </c>
      <c r="B60" s="14">
        <f>SUM(B56:B59)</f>
        <v>1478</v>
      </c>
      <c r="C60" s="15">
        <f>SUM(C56:C59)</f>
        <v>736</v>
      </c>
      <c r="D60" s="15">
        <f>SUM(D56:D59)</f>
        <v>2214</v>
      </c>
      <c r="E60" s="30">
        <f>IF(E59&lt;&gt;0,SUM(E56:E59),"")</f>
        <v>22</v>
      </c>
      <c r="F60" s="21"/>
      <c r="G60" s="27" t="s">
        <v>5</v>
      </c>
      <c r="H60" s="14">
        <f>SUM(H56:H59)</f>
        <v>1500</v>
      </c>
      <c r="I60" s="15">
        <f>SUM(I56:I59)</f>
        <v>751</v>
      </c>
      <c r="J60" s="15">
        <f>SUM(J56:J59)</f>
        <v>2251</v>
      </c>
      <c r="K60" s="30">
        <f>IF(K59&lt;&gt;0,SUM(K56:K59),"")</f>
        <v>17</v>
      </c>
    </row>
    <row r="61" ht="13.5" customHeight="1" thickBot="1" thickTop="1"/>
    <row r="62" spans="1:11" ht="21" customHeight="1" thickTop="1">
      <c r="A62" s="7" t="s">
        <v>36</v>
      </c>
      <c r="B62" s="3"/>
      <c r="C62" s="3"/>
      <c r="D62" s="3"/>
      <c r="E62" s="4"/>
      <c r="G62" s="7" t="s">
        <v>40</v>
      </c>
      <c r="H62" s="3"/>
      <c r="I62" s="3"/>
      <c r="J62" s="3"/>
      <c r="K62" s="4"/>
    </row>
    <row r="63" spans="1:11" s="12" customFormat="1" ht="19.5" customHeight="1">
      <c r="A63" s="8" t="s">
        <v>0</v>
      </c>
      <c r="B63" s="9" t="s">
        <v>1</v>
      </c>
      <c r="C63" s="10" t="s">
        <v>2</v>
      </c>
      <c r="D63" s="10" t="s">
        <v>3</v>
      </c>
      <c r="E63" s="11" t="s">
        <v>4</v>
      </c>
      <c r="F63" s="16"/>
      <c r="G63" s="8" t="s">
        <v>0</v>
      </c>
      <c r="H63" s="9" t="s">
        <v>1</v>
      </c>
      <c r="I63" s="10" t="s">
        <v>2</v>
      </c>
      <c r="J63" s="10" t="s">
        <v>3</v>
      </c>
      <c r="K63" s="11" t="s">
        <v>4</v>
      </c>
    </row>
    <row r="64" spans="1:11" s="13" customFormat="1" ht="19.5" customHeight="1">
      <c r="A64" s="17" t="s">
        <v>103</v>
      </c>
      <c r="B64" s="18">
        <v>359</v>
      </c>
      <c r="C64" s="19">
        <v>153</v>
      </c>
      <c r="D64" s="20">
        <f>SUM(B64:C64)</f>
        <v>512</v>
      </c>
      <c r="E64" s="28">
        <v>7</v>
      </c>
      <c r="F64" s="21"/>
      <c r="G64" s="17" t="s">
        <v>60</v>
      </c>
      <c r="H64" s="18">
        <v>396</v>
      </c>
      <c r="I64" s="19">
        <v>181</v>
      </c>
      <c r="J64" s="20">
        <f>SUM(H64:I64)</f>
        <v>577</v>
      </c>
      <c r="K64" s="28">
        <v>3</v>
      </c>
    </row>
    <row r="65" spans="1:11" s="13" customFormat="1" ht="19.5" customHeight="1">
      <c r="A65" s="22" t="s">
        <v>106</v>
      </c>
      <c r="B65" s="23">
        <v>332</v>
      </c>
      <c r="C65" s="24">
        <v>161</v>
      </c>
      <c r="D65" s="25">
        <f>SUM(B65:C65)</f>
        <v>493</v>
      </c>
      <c r="E65" s="29">
        <v>6</v>
      </c>
      <c r="F65" s="21"/>
      <c r="G65" s="22" t="s">
        <v>61</v>
      </c>
      <c r="H65" s="23">
        <v>379</v>
      </c>
      <c r="I65" s="24">
        <v>204</v>
      </c>
      <c r="J65" s="25">
        <f>SUM(H65:I65)</f>
        <v>583</v>
      </c>
      <c r="K65" s="29">
        <v>2</v>
      </c>
    </row>
    <row r="66" spans="1:11" s="13" customFormat="1" ht="19.5" customHeight="1">
      <c r="A66" s="22" t="s">
        <v>110</v>
      </c>
      <c r="B66" s="23">
        <v>356</v>
      </c>
      <c r="C66" s="24">
        <v>136</v>
      </c>
      <c r="D66" s="25">
        <f>SUM(B66:C66)</f>
        <v>492</v>
      </c>
      <c r="E66" s="29">
        <v>13</v>
      </c>
      <c r="F66" s="21"/>
      <c r="G66" s="22" t="s">
        <v>113</v>
      </c>
      <c r="H66" s="23">
        <v>394</v>
      </c>
      <c r="I66" s="24">
        <v>221</v>
      </c>
      <c r="J66" s="25">
        <f>SUM(H66:I66)</f>
        <v>615</v>
      </c>
      <c r="K66" s="29">
        <v>1</v>
      </c>
    </row>
    <row r="67" spans="1:11" s="13" customFormat="1" ht="19.5" customHeight="1" thickBot="1">
      <c r="A67" s="26" t="s">
        <v>111</v>
      </c>
      <c r="B67" s="23">
        <v>397</v>
      </c>
      <c r="C67" s="24">
        <v>216</v>
      </c>
      <c r="D67" s="25">
        <f>SUM(B67:C67)</f>
        <v>613</v>
      </c>
      <c r="E67" s="29">
        <v>2</v>
      </c>
      <c r="F67" s="21"/>
      <c r="G67" s="26" t="s">
        <v>114</v>
      </c>
      <c r="H67" s="23">
        <v>405</v>
      </c>
      <c r="I67" s="24">
        <v>215</v>
      </c>
      <c r="J67" s="25">
        <f>SUM(H67:I67)</f>
        <v>620</v>
      </c>
      <c r="K67" s="29">
        <v>2</v>
      </c>
    </row>
    <row r="68" spans="1:11" s="13" customFormat="1" ht="19.5" customHeight="1" thickBot="1" thickTop="1">
      <c r="A68" s="27" t="s">
        <v>5</v>
      </c>
      <c r="B68" s="14">
        <f>SUM(B64:B67)</f>
        <v>1444</v>
      </c>
      <c r="C68" s="15">
        <f>SUM(C64:C67)</f>
        <v>666</v>
      </c>
      <c r="D68" s="15">
        <f>SUM(D64:D67)</f>
        <v>2110</v>
      </c>
      <c r="E68" s="30">
        <f>IF(E67&lt;&gt;0,SUM(E64:E67),"")</f>
        <v>28</v>
      </c>
      <c r="F68" s="21"/>
      <c r="G68" s="27" t="s">
        <v>5</v>
      </c>
      <c r="H68" s="14">
        <f>SUM(H64:H67)</f>
        <v>1574</v>
      </c>
      <c r="I68" s="15">
        <f>SUM(I64:I67)</f>
        <v>821</v>
      </c>
      <c r="J68" s="15">
        <f>SUM(J64:J67)</f>
        <v>2395</v>
      </c>
      <c r="K68" s="30">
        <f>IF(K67&lt;&gt;0,SUM(K64:K67),"")</f>
        <v>8</v>
      </c>
    </row>
    <row r="69" ht="13.5" customHeight="1" thickBot="1" thickTop="1"/>
    <row r="70" spans="1:11" ht="21" customHeight="1" thickTop="1">
      <c r="A70" s="7" t="s">
        <v>26</v>
      </c>
      <c r="B70" s="3"/>
      <c r="C70" s="3"/>
      <c r="D70" s="3"/>
      <c r="E70" s="4"/>
      <c r="G70" s="7" t="s">
        <v>17</v>
      </c>
      <c r="H70" s="3"/>
      <c r="I70" s="3"/>
      <c r="J70" s="3"/>
      <c r="K70" s="4"/>
    </row>
    <row r="71" spans="1:11" s="12" customFormat="1" ht="19.5" customHeight="1">
      <c r="A71" s="8" t="s">
        <v>0</v>
      </c>
      <c r="B71" s="9" t="s">
        <v>1</v>
      </c>
      <c r="C71" s="10" t="s">
        <v>2</v>
      </c>
      <c r="D71" s="10" t="s">
        <v>3</v>
      </c>
      <c r="E71" s="11" t="s">
        <v>4</v>
      </c>
      <c r="F71" s="16"/>
      <c r="G71" s="8" t="s">
        <v>0</v>
      </c>
      <c r="H71" s="9" t="s">
        <v>1</v>
      </c>
      <c r="I71" s="10" t="s">
        <v>2</v>
      </c>
      <c r="J71" s="10" t="s">
        <v>3</v>
      </c>
      <c r="K71" s="11" t="s">
        <v>4</v>
      </c>
    </row>
    <row r="72" spans="1:11" s="13" customFormat="1" ht="19.5" customHeight="1">
      <c r="A72" s="17" t="s">
        <v>75</v>
      </c>
      <c r="B72" s="18">
        <v>372</v>
      </c>
      <c r="C72" s="19">
        <v>217</v>
      </c>
      <c r="D72" s="20">
        <f>SUM(B72:C72)</f>
        <v>589</v>
      </c>
      <c r="E72" s="28">
        <v>2</v>
      </c>
      <c r="F72" s="21"/>
      <c r="G72" s="17" t="s">
        <v>121</v>
      </c>
      <c r="H72" s="18">
        <v>384</v>
      </c>
      <c r="I72" s="19">
        <v>194</v>
      </c>
      <c r="J72" s="20">
        <f>SUM(H72:I72)</f>
        <v>578</v>
      </c>
      <c r="K72" s="28">
        <v>4</v>
      </c>
    </row>
    <row r="73" spans="1:11" s="13" customFormat="1" ht="19.5" customHeight="1">
      <c r="A73" s="22" t="s">
        <v>74</v>
      </c>
      <c r="B73" s="23">
        <v>393</v>
      </c>
      <c r="C73" s="24">
        <v>208</v>
      </c>
      <c r="D73" s="25">
        <f>SUM(B73:C73)</f>
        <v>601</v>
      </c>
      <c r="E73" s="29">
        <v>3</v>
      </c>
      <c r="F73" s="21"/>
      <c r="G73" s="22" t="s">
        <v>122</v>
      </c>
      <c r="H73" s="23">
        <v>379</v>
      </c>
      <c r="I73" s="24">
        <v>192</v>
      </c>
      <c r="J73" s="25">
        <f>SUM(H73:I73)</f>
        <v>571</v>
      </c>
      <c r="K73" s="29">
        <v>5</v>
      </c>
    </row>
    <row r="74" spans="1:11" s="13" customFormat="1" ht="19.5" customHeight="1">
      <c r="A74" s="22" t="s">
        <v>76</v>
      </c>
      <c r="B74" s="23">
        <v>375</v>
      </c>
      <c r="C74" s="24">
        <v>264</v>
      </c>
      <c r="D74" s="25">
        <f>SUM(B74:C74)</f>
        <v>639</v>
      </c>
      <c r="E74" s="29">
        <v>0</v>
      </c>
      <c r="F74" s="21"/>
      <c r="G74" s="22" t="s">
        <v>123</v>
      </c>
      <c r="H74" s="23">
        <v>388</v>
      </c>
      <c r="I74" s="24">
        <v>130</v>
      </c>
      <c r="J74" s="25">
        <f>SUM(H74:I74)</f>
        <v>518</v>
      </c>
      <c r="K74" s="29">
        <v>12</v>
      </c>
    </row>
    <row r="75" spans="1:11" s="13" customFormat="1" ht="19.5" customHeight="1" thickBot="1">
      <c r="A75" s="26" t="s">
        <v>77</v>
      </c>
      <c r="B75" s="23">
        <v>396</v>
      </c>
      <c r="C75" s="24">
        <v>254</v>
      </c>
      <c r="D75" s="25">
        <f>SUM(B75:C75)</f>
        <v>650</v>
      </c>
      <c r="E75" s="29">
        <v>0</v>
      </c>
      <c r="F75" s="21"/>
      <c r="G75" s="26" t="s">
        <v>124</v>
      </c>
      <c r="H75" s="23">
        <v>349</v>
      </c>
      <c r="I75" s="24">
        <v>132</v>
      </c>
      <c r="J75" s="25">
        <f>SUM(H75:I75)</f>
        <v>481</v>
      </c>
      <c r="K75" s="29">
        <v>15</v>
      </c>
    </row>
    <row r="76" spans="1:11" s="13" customFormat="1" ht="19.5" customHeight="1" thickBot="1" thickTop="1">
      <c r="A76" s="27" t="s">
        <v>5</v>
      </c>
      <c r="B76" s="14">
        <f>SUM(B72:B75)</f>
        <v>1536</v>
      </c>
      <c r="C76" s="15">
        <f>SUM(C72:C75)</f>
        <v>943</v>
      </c>
      <c r="D76" s="15">
        <f>SUM(D72:D75)</f>
        <v>2479</v>
      </c>
      <c r="E76" s="30">
        <v>6</v>
      </c>
      <c r="F76" s="21"/>
      <c r="G76" s="27" t="s">
        <v>5</v>
      </c>
      <c r="H76" s="14">
        <f>SUM(H72:H75)</f>
        <v>1500</v>
      </c>
      <c r="I76" s="15">
        <f>SUM(I72:I75)</f>
        <v>648</v>
      </c>
      <c r="J76" s="15">
        <f>SUM(J72:J75)</f>
        <v>2148</v>
      </c>
      <c r="K76" s="30">
        <f>IF(K75&lt;&gt;0,SUM(K72:K75),"")</f>
        <v>36</v>
      </c>
    </row>
    <row r="77" ht="13.5" customHeight="1" thickBot="1" thickTop="1"/>
    <row r="78" spans="1:11" ht="21" customHeight="1" thickTop="1">
      <c r="A78" s="7" t="s">
        <v>25</v>
      </c>
      <c r="B78" s="3"/>
      <c r="C78" s="3"/>
      <c r="D78" s="3"/>
      <c r="E78" s="4"/>
      <c r="G78" s="7" t="s">
        <v>41</v>
      </c>
      <c r="H78" s="3"/>
      <c r="I78" s="3"/>
      <c r="J78" s="3"/>
      <c r="K78" s="4"/>
    </row>
    <row r="79" spans="1:11" s="12" customFormat="1" ht="19.5" customHeight="1">
      <c r="A79" s="8" t="s">
        <v>0</v>
      </c>
      <c r="B79" s="9" t="s">
        <v>1</v>
      </c>
      <c r="C79" s="10" t="s">
        <v>2</v>
      </c>
      <c r="D79" s="10" t="s">
        <v>3</v>
      </c>
      <c r="E79" s="11" t="s">
        <v>4</v>
      </c>
      <c r="F79" s="16"/>
      <c r="G79" s="8" t="s">
        <v>0</v>
      </c>
      <c r="H79" s="9" t="s">
        <v>1</v>
      </c>
      <c r="I79" s="10" t="s">
        <v>2</v>
      </c>
      <c r="J79" s="10" t="s">
        <v>3</v>
      </c>
      <c r="K79" s="11" t="s">
        <v>4</v>
      </c>
    </row>
    <row r="80" spans="1:11" s="13" customFormat="1" ht="19.5" customHeight="1">
      <c r="A80" s="17" t="s">
        <v>117</v>
      </c>
      <c r="B80" s="18">
        <v>427</v>
      </c>
      <c r="C80" s="19">
        <v>231</v>
      </c>
      <c r="D80" s="20">
        <f>SUM(B80:C80)</f>
        <v>658</v>
      </c>
      <c r="E80" s="28">
        <v>0</v>
      </c>
      <c r="F80" s="21"/>
      <c r="G80" s="17" t="s">
        <v>42</v>
      </c>
      <c r="H80" s="18">
        <v>348</v>
      </c>
      <c r="I80" s="19">
        <v>153</v>
      </c>
      <c r="J80" s="20">
        <f>SUM(H80:I80)</f>
        <v>501</v>
      </c>
      <c r="K80" s="28">
        <v>10</v>
      </c>
    </row>
    <row r="81" spans="1:11" s="13" customFormat="1" ht="19.5" customHeight="1">
      <c r="A81" s="22" t="s">
        <v>118</v>
      </c>
      <c r="B81" s="23">
        <v>399</v>
      </c>
      <c r="C81" s="24">
        <v>206</v>
      </c>
      <c r="D81" s="25">
        <f>SUM(B81:C81)</f>
        <v>605</v>
      </c>
      <c r="E81" s="29">
        <v>1</v>
      </c>
      <c r="F81" s="21"/>
      <c r="G81" s="22" t="s">
        <v>45</v>
      </c>
      <c r="H81" s="23">
        <v>374</v>
      </c>
      <c r="I81" s="24">
        <v>137</v>
      </c>
      <c r="J81" s="25">
        <f>SUM(H81:I81)</f>
        <v>511</v>
      </c>
      <c r="K81" s="29">
        <v>12</v>
      </c>
    </row>
    <row r="82" spans="1:11" s="13" customFormat="1" ht="19.5" customHeight="1">
      <c r="A82" s="22" t="s">
        <v>119</v>
      </c>
      <c r="B82" s="23">
        <v>394</v>
      </c>
      <c r="C82" s="24">
        <v>216</v>
      </c>
      <c r="D82" s="25">
        <f>SUM(B82:C82)</f>
        <v>610</v>
      </c>
      <c r="E82" s="29">
        <v>2</v>
      </c>
      <c r="F82" s="21"/>
      <c r="G82" s="22" t="s">
        <v>43</v>
      </c>
      <c r="H82" s="23">
        <v>384</v>
      </c>
      <c r="I82" s="24">
        <v>171</v>
      </c>
      <c r="J82" s="25">
        <f>SUM(H82:I82)</f>
        <v>555</v>
      </c>
      <c r="K82" s="29">
        <v>7</v>
      </c>
    </row>
    <row r="83" spans="1:11" s="13" customFormat="1" ht="19.5" customHeight="1" thickBot="1">
      <c r="A83" s="26" t="s">
        <v>120</v>
      </c>
      <c r="B83" s="23">
        <v>399</v>
      </c>
      <c r="C83" s="24">
        <v>200</v>
      </c>
      <c r="D83" s="25">
        <f>SUM(B83:C83)</f>
        <v>599</v>
      </c>
      <c r="E83" s="29">
        <v>0</v>
      </c>
      <c r="F83" s="21"/>
      <c r="G83" s="26" t="s">
        <v>44</v>
      </c>
      <c r="H83" s="23">
        <v>368</v>
      </c>
      <c r="I83" s="24">
        <v>149</v>
      </c>
      <c r="J83" s="25">
        <f>SUM(H83:I83)</f>
        <v>517</v>
      </c>
      <c r="K83" s="29">
        <v>14</v>
      </c>
    </row>
    <row r="84" spans="1:11" s="13" customFormat="1" ht="19.5" customHeight="1" thickBot="1" thickTop="1">
      <c r="A84" s="27" t="s">
        <v>5</v>
      </c>
      <c r="B84" s="14">
        <f>SUM(B80:B83)</f>
        <v>1619</v>
      </c>
      <c r="C84" s="15">
        <f>SUM(C80:C83)</f>
        <v>853</v>
      </c>
      <c r="D84" s="15">
        <f>SUM(D80:D83)</f>
        <v>2472</v>
      </c>
      <c r="E84" s="30">
        <v>3</v>
      </c>
      <c r="F84" s="21"/>
      <c r="G84" s="27" t="s">
        <v>5</v>
      </c>
      <c r="H84" s="14">
        <f>SUM(H80:H83)</f>
        <v>1474</v>
      </c>
      <c r="I84" s="15">
        <f>SUM(I80:I83)</f>
        <v>610</v>
      </c>
      <c r="J84" s="15">
        <f>SUM(J80:J83)</f>
        <v>2084</v>
      </c>
      <c r="K84" s="30">
        <f>IF(K83&lt;&gt;0,SUM(K80:K83),"")</f>
        <v>43</v>
      </c>
    </row>
    <row r="85" ht="15.75" thickTop="1"/>
  </sheetData>
  <sheetProtection/>
  <mergeCells count="4">
    <mergeCell ref="A1:K1"/>
    <mergeCell ref="A2:K2"/>
    <mergeCell ref="A43:K43"/>
    <mergeCell ref="A44:K44"/>
  </mergeCells>
  <printOptions/>
  <pageMargins left="0.2755905511811024" right="0" top="0.3937007874015748" bottom="0.3937007874015748" header="0" footer="0"/>
  <pageSetup fitToHeight="2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SheetLayoutView="100" zoomScalePageLayoutView="0" workbookViewId="0" topLeftCell="A1">
      <selection activeCell="A1" sqref="A1:G1"/>
    </sheetView>
  </sheetViews>
  <sheetFormatPr defaultColWidth="12.00390625" defaultRowHeight="12.75"/>
  <cols>
    <col min="1" max="1" width="5.75390625" style="31" customWidth="1"/>
    <col min="2" max="2" width="28.75390625" style="31" customWidth="1"/>
    <col min="3" max="3" width="30.00390625" style="31" bestFit="1" customWidth="1"/>
    <col min="4" max="6" width="9.75390625" style="31" customWidth="1"/>
    <col min="7" max="7" width="7.75390625" style="31" customWidth="1"/>
    <col min="8" max="16384" width="12.00390625" style="31" customWidth="1"/>
  </cols>
  <sheetData>
    <row r="1" spans="1:7" s="32" customFormat="1" ht="30" customHeight="1">
      <c r="A1" s="55" t="s">
        <v>31</v>
      </c>
      <c r="B1" s="55"/>
      <c r="C1" s="55"/>
      <c r="D1" s="55"/>
      <c r="E1" s="55"/>
      <c r="F1" s="55"/>
      <c r="G1" s="55"/>
    </row>
    <row r="2" spans="1:7" s="32" customFormat="1" ht="30" customHeight="1">
      <c r="A2" s="55" t="s">
        <v>18</v>
      </c>
      <c r="B2" s="55"/>
      <c r="C2" s="55"/>
      <c r="D2" s="55"/>
      <c r="E2" s="55"/>
      <c r="F2" s="55"/>
      <c r="G2" s="55"/>
    </row>
    <row r="3" spans="1:7" s="32" customFormat="1" ht="21" customHeight="1">
      <c r="A3" s="33"/>
      <c r="B3" s="33"/>
      <c r="C3" s="33"/>
      <c r="D3" s="33"/>
      <c r="E3" s="33"/>
      <c r="F3" s="33"/>
      <c r="G3" s="33"/>
    </row>
    <row r="4" spans="1:7" s="32" customFormat="1" ht="30" customHeight="1">
      <c r="A4" s="56" t="s">
        <v>13</v>
      </c>
      <c r="B4" s="56"/>
      <c r="C4" s="56"/>
      <c r="D4" s="56"/>
      <c r="E4" s="56"/>
      <c r="F4" s="56"/>
      <c r="G4" s="56"/>
    </row>
    <row r="5" spans="1:7" s="32" customFormat="1" ht="15" customHeight="1">
      <c r="A5" s="34"/>
      <c r="B5" s="34"/>
      <c r="C5" s="34"/>
      <c r="D5" s="34"/>
      <c r="E5" s="34"/>
      <c r="F5" s="34"/>
      <c r="G5" s="34"/>
    </row>
    <row r="6" spans="1:7" s="32" customFormat="1" ht="21" customHeight="1" thickBot="1">
      <c r="A6" s="35" t="s">
        <v>10</v>
      </c>
      <c r="B6" s="35" t="s">
        <v>27</v>
      </c>
      <c r="C6" s="35" t="s">
        <v>11</v>
      </c>
      <c r="D6" s="35" t="s">
        <v>7</v>
      </c>
      <c r="E6" s="35" t="s">
        <v>2</v>
      </c>
      <c r="F6" s="35" t="s">
        <v>9</v>
      </c>
      <c r="G6" s="35" t="s">
        <v>12</v>
      </c>
    </row>
    <row r="7" spans="1:7" s="32" customFormat="1" ht="21" customHeight="1">
      <c r="A7" s="36">
        <v>1</v>
      </c>
      <c r="B7" s="37" t="str">
        <f>Mannschaften!A80</f>
        <v> WENDL Franz</v>
      </c>
      <c r="C7" s="38" t="str">
        <f>Mannschaften!A78</f>
        <v>SK  Wessely  Neunkirchen</v>
      </c>
      <c r="D7" s="40">
        <f>Mannschaften!B80</f>
        <v>427</v>
      </c>
      <c r="E7" s="40">
        <f>Mannschaften!C80</f>
        <v>231</v>
      </c>
      <c r="F7" s="52">
        <f>Mannschaften!D80</f>
        <v>658</v>
      </c>
      <c r="G7" s="39">
        <f>Mannschaften!E80</f>
        <v>0</v>
      </c>
    </row>
    <row r="8" spans="1:7" s="32" customFormat="1" ht="21" customHeight="1">
      <c r="A8" s="36">
        <v>2</v>
      </c>
      <c r="B8" s="37" t="str">
        <f>Mannschaften!A75</f>
        <v> SUHANE  Ovidiu</v>
      </c>
      <c r="C8" s="38" t="str">
        <f>Mannschaften!A70</f>
        <v>1. KSK Gem. Alutech Wr. N.  1</v>
      </c>
      <c r="D8" s="40">
        <f>Mannschaften!B75</f>
        <v>396</v>
      </c>
      <c r="E8" s="40">
        <f>Mannschaften!C75</f>
        <v>254</v>
      </c>
      <c r="F8" s="52">
        <f>Mannschaften!D75</f>
        <v>650</v>
      </c>
      <c r="G8" s="39">
        <f>Mannschaften!E75</f>
        <v>0</v>
      </c>
    </row>
    <row r="9" spans="1:7" s="32" customFormat="1" ht="21" customHeight="1">
      <c r="A9" s="36">
        <v>3</v>
      </c>
      <c r="B9" s="37" t="str">
        <f>Mannschaften!A74</f>
        <v> BRANCSEK  Janos</v>
      </c>
      <c r="C9" s="38" t="str">
        <f>Mannschaften!A70</f>
        <v>1. KSK Gem. Alutech Wr. N.  1</v>
      </c>
      <c r="D9" s="40">
        <f>Mannschaften!B74</f>
        <v>375</v>
      </c>
      <c r="E9" s="40">
        <f>Mannschaften!C74</f>
        <v>264</v>
      </c>
      <c r="F9" s="52">
        <f>Mannschaften!D74</f>
        <v>639</v>
      </c>
      <c r="G9" s="39">
        <f>Mannschaften!E74</f>
        <v>0</v>
      </c>
    </row>
    <row r="10" spans="1:7" s="32" customFormat="1" ht="21" customHeight="1">
      <c r="A10" s="36">
        <v>4</v>
      </c>
      <c r="B10" s="37" t="str">
        <f>Mannschaften!A25</f>
        <v> PEDEVILLA  Andreas</v>
      </c>
      <c r="C10" s="38" t="str">
        <f>Mannschaften!A20</f>
        <v>KSV  Wien</v>
      </c>
      <c r="D10" s="40">
        <f>Mannschaften!B25</f>
        <v>389</v>
      </c>
      <c r="E10" s="40">
        <f>Mannschaften!C25</f>
        <v>231</v>
      </c>
      <c r="F10" s="52">
        <f>Mannschaften!D25</f>
        <v>620</v>
      </c>
      <c r="G10" s="39">
        <f>Mannschaften!E25</f>
        <v>1</v>
      </c>
    </row>
    <row r="11" spans="1:7" s="32" customFormat="1" ht="21" customHeight="1">
      <c r="A11" s="36">
        <v>5</v>
      </c>
      <c r="B11" s="37" t="str">
        <f>Mannschaften!G67</f>
        <v> PAPP Laszlo</v>
      </c>
      <c r="C11" s="38" t="str">
        <f>Mannschaften!G62</f>
        <v>KV  Kronlachner  Wr. N.   1</v>
      </c>
      <c r="D11" s="40">
        <f>Mannschaften!H67</f>
        <v>405</v>
      </c>
      <c r="E11" s="40">
        <f>Mannschaften!I67</f>
        <v>215</v>
      </c>
      <c r="F11" s="52">
        <f>Mannschaften!J67</f>
        <v>620</v>
      </c>
      <c r="G11" s="39">
        <f>Mannschaften!K67</f>
        <v>2</v>
      </c>
    </row>
    <row r="12" spans="1:7" s="32" customFormat="1" ht="21" customHeight="1">
      <c r="A12" s="36">
        <v>6</v>
      </c>
      <c r="B12" s="37" t="str">
        <f>Mannschaften!G9</f>
        <v> STROHMAYER  Peter</v>
      </c>
      <c r="C12" s="38" t="str">
        <f>Mannschaften!G4</f>
        <v>KSV  Wiener Linien    1</v>
      </c>
      <c r="D12" s="40">
        <f>Mannschaften!H9</f>
        <v>400</v>
      </c>
      <c r="E12" s="40">
        <f>Mannschaften!I9</f>
        <v>219</v>
      </c>
      <c r="F12" s="52">
        <f>Mannschaften!J9</f>
        <v>619</v>
      </c>
      <c r="G12" s="39">
        <f>Mannschaften!K9</f>
        <v>1</v>
      </c>
    </row>
    <row r="13" spans="1:7" s="32" customFormat="1" ht="21" customHeight="1">
      <c r="A13" s="36">
        <v>7</v>
      </c>
      <c r="B13" s="37" t="str">
        <f>Mannschaften!G66</f>
        <v> KALMAR Stefan</v>
      </c>
      <c r="C13" s="38" t="str">
        <f>Mannschaften!G62</f>
        <v>KV  Kronlachner  Wr. N.   1</v>
      </c>
      <c r="D13" s="40">
        <f>Mannschaften!H66</f>
        <v>394</v>
      </c>
      <c r="E13" s="40">
        <f>Mannschaften!I66</f>
        <v>221</v>
      </c>
      <c r="F13" s="52">
        <f>Mannschaften!J66</f>
        <v>615</v>
      </c>
      <c r="G13" s="39">
        <f>Mannschaften!K66</f>
        <v>1</v>
      </c>
    </row>
    <row r="14" spans="1:7" s="32" customFormat="1" ht="21" customHeight="1">
      <c r="A14" s="36">
        <v>8</v>
      </c>
      <c r="B14" s="37" t="str">
        <f>Mannschaften!A67</f>
        <v> REZEK Manuel</v>
      </c>
      <c r="C14" s="38" t="str">
        <f>Mannschaften!A62</f>
        <v>SKC94 Siegersdorf/Neufeld</v>
      </c>
      <c r="D14" s="40">
        <f>Mannschaften!B67</f>
        <v>397</v>
      </c>
      <c r="E14" s="40">
        <f>Mannschaften!C67</f>
        <v>216</v>
      </c>
      <c r="F14" s="52">
        <f>Mannschaften!D67</f>
        <v>613</v>
      </c>
      <c r="G14" s="39">
        <f>Mannschaften!E67</f>
        <v>2</v>
      </c>
    </row>
    <row r="15" spans="1:7" s="32" customFormat="1" ht="21" customHeight="1">
      <c r="A15" s="36">
        <v>9</v>
      </c>
      <c r="B15" s="37" t="str">
        <f>Mannschaften!A82</f>
        <v> NEMETH Lajos</v>
      </c>
      <c r="C15" s="38" t="str">
        <f>Mannschaften!A78</f>
        <v>SK  Wessely  Neunkirchen</v>
      </c>
      <c r="D15" s="40">
        <f>Mannschaften!B82</f>
        <v>394</v>
      </c>
      <c r="E15" s="40">
        <f>Mannschaften!C82</f>
        <v>216</v>
      </c>
      <c r="F15" s="52">
        <f>Mannschaften!D82</f>
        <v>610</v>
      </c>
      <c r="G15" s="39">
        <f>Mannschaften!E82</f>
        <v>2</v>
      </c>
    </row>
    <row r="16" spans="1:7" s="32" customFormat="1" ht="21" customHeight="1">
      <c r="A16" s="36">
        <v>10</v>
      </c>
      <c r="B16" s="37" t="str">
        <f>Mannschaften!A81</f>
        <v> MESSAVILLA Johann</v>
      </c>
      <c r="C16" s="38" t="str">
        <f>Mannschaften!A78</f>
        <v>SK  Wessely  Neunkirchen</v>
      </c>
      <c r="D16" s="40">
        <f>Mannschaften!B81</f>
        <v>399</v>
      </c>
      <c r="E16" s="40">
        <f>Mannschaften!C81</f>
        <v>206</v>
      </c>
      <c r="F16" s="52">
        <f>Mannschaften!D81</f>
        <v>605</v>
      </c>
      <c r="G16" s="39">
        <f>Mannschaften!E81</f>
        <v>1</v>
      </c>
    </row>
    <row r="17" spans="1:7" ht="21" customHeight="1">
      <c r="A17" s="36">
        <v>11</v>
      </c>
      <c r="B17" s="37" t="str">
        <f>Mannschaften!A73</f>
        <v> CHRIST  Thomas</v>
      </c>
      <c r="C17" s="38" t="str">
        <f>Mannschaften!A70</f>
        <v>1. KSK Gem. Alutech Wr. N.  1</v>
      </c>
      <c r="D17" s="40">
        <f>Mannschaften!B73</f>
        <v>393</v>
      </c>
      <c r="E17" s="40">
        <f>Mannschaften!C73</f>
        <v>208</v>
      </c>
      <c r="F17" s="52">
        <f>Mannschaften!D73</f>
        <v>601</v>
      </c>
      <c r="G17" s="39">
        <f>Mannschaften!E73</f>
        <v>3</v>
      </c>
    </row>
    <row r="18" spans="1:7" ht="21" customHeight="1">
      <c r="A18" s="36">
        <v>12</v>
      </c>
      <c r="B18" s="37" t="str">
        <f>Mannschaften!G17</f>
        <v> SEIBERL Peter</v>
      </c>
      <c r="C18" s="38" t="str">
        <f>Mannschaften!G12</f>
        <v>KV  Kronlachner  Wr. N.   2</v>
      </c>
      <c r="D18" s="40">
        <f>Mannschaften!H17</f>
        <v>413</v>
      </c>
      <c r="E18" s="40">
        <f>Mannschaften!I17</f>
        <v>188</v>
      </c>
      <c r="F18" s="52">
        <f>Mannschaften!J17</f>
        <v>601</v>
      </c>
      <c r="G18" s="39">
        <f>Mannschaften!K17</f>
        <v>7</v>
      </c>
    </row>
    <row r="19" spans="1:7" ht="21" customHeight="1">
      <c r="A19" s="36">
        <v>13</v>
      </c>
      <c r="B19" s="37" t="str">
        <f>Mannschaften!A83</f>
        <v> GREMEL Markus</v>
      </c>
      <c r="C19" s="38" t="str">
        <f>Mannschaften!A78</f>
        <v>SK  Wessely  Neunkirchen</v>
      </c>
      <c r="D19" s="40">
        <f>Mannschaften!B83</f>
        <v>399</v>
      </c>
      <c r="E19" s="40">
        <f>Mannschaften!C83</f>
        <v>200</v>
      </c>
      <c r="F19" s="52">
        <f>Mannschaften!D83</f>
        <v>599</v>
      </c>
      <c r="G19" s="39">
        <f>Mannschaften!E83</f>
        <v>0</v>
      </c>
    </row>
    <row r="20" spans="1:7" ht="21" customHeight="1">
      <c r="A20" s="36">
        <v>14</v>
      </c>
      <c r="B20" s="37" t="str">
        <f>Mannschaften!A72</f>
        <v> WATZ  Robert</v>
      </c>
      <c r="C20" s="38" t="str">
        <f>Mannschaften!A70</f>
        <v>1. KSK Gem. Alutech Wr. N.  1</v>
      </c>
      <c r="D20" s="40">
        <f>Mannschaften!B72</f>
        <v>372</v>
      </c>
      <c r="E20" s="40">
        <f>Mannschaften!C72</f>
        <v>217</v>
      </c>
      <c r="F20" s="52">
        <f>Mannschaften!D72</f>
        <v>589</v>
      </c>
      <c r="G20" s="39">
        <f>Mannschaften!E72</f>
        <v>2</v>
      </c>
    </row>
    <row r="21" spans="1:7" ht="21" customHeight="1">
      <c r="A21" s="36">
        <v>15</v>
      </c>
      <c r="B21" s="37" t="str">
        <f>Mannschaften!G16</f>
        <v> CHRIST Andreas</v>
      </c>
      <c r="C21" s="38" t="str">
        <f>Mannschaften!G12</f>
        <v>KV  Kronlachner  Wr. N.   2</v>
      </c>
      <c r="D21" s="40">
        <f>Mannschaften!H16</f>
        <v>395</v>
      </c>
      <c r="E21" s="40">
        <f>Mannschaften!I16</f>
        <v>194</v>
      </c>
      <c r="F21" s="52">
        <f>Mannschaften!J16</f>
        <v>589</v>
      </c>
      <c r="G21" s="39">
        <f>Mannschaften!K16</f>
        <v>10</v>
      </c>
    </row>
    <row r="22" spans="1:7" ht="21" customHeight="1">
      <c r="A22" s="36">
        <v>16</v>
      </c>
      <c r="B22" s="37" t="str">
        <f>Mannschaften!G65</f>
        <v> SCHAUTZ  Rudolf</v>
      </c>
      <c r="C22" s="38" t="str">
        <f>Mannschaften!G62</f>
        <v>KV  Kronlachner  Wr. N.   1</v>
      </c>
      <c r="D22" s="40">
        <f>Mannschaften!H65</f>
        <v>379</v>
      </c>
      <c r="E22" s="40">
        <f>Mannschaften!I65</f>
        <v>204</v>
      </c>
      <c r="F22" s="52">
        <f>Mannschaften!J65</f>
        <v>583</v>
      </c>
      <c r="G22" s="39">
        <f>Mannschaften!K65</f>
        <v>2</v>
      </c>
    </row>
    <row r="23" spans="1:7" ht="21" customHeight="1">
      <c r="A23" s="36">
        <v>17</v>
      </c>
      <c r="B23" s="37" t="str">
        <f>Mannschaften!A56</f>
        <v> ORIOVICS Johann</v>
      </c>
      <c r="C23" s="38" t="str">
        <f>Mannschaften!A54</f>
        <v>SPG  ATV/SKV  Wr. Neustadt</v>
      </c>
      <c r="D23" s="40">
        <f>Mannschaften!B56</f>
        <v>383</v>
      </c>
      <c r="E23" s="40">
        <f>Mannschaften!C56</f>
        <v>198</v>
      </c>
      <c r="F23" s="52">
        <f>Mannschaften!D56</f>
        <v>581</v>
      </c>
      <c r="G23" s="39">
        <f>Mannschaften!E56</f>
        <v>4</v>
      </c>
    </row>
    <row r="24" spans="1:7" ht="21" customHeight="1">
      <c r="A24" s="36">
        <v>18</v>
      </c>
      <c r="B24" s="37" t="str">
        <f>Mannschaften!G72</f>
        <v> VERMEULEN Rainhard</v>
      </c>
      <c r="C24" s="38" t="str">
        <f>Mannschaften!G70</f>
        <v>KSV  Herzogenburg</v>
      </c>
      <c r="D24" s="40">
        <f>Mannschaften!H72</f>
        <v>384</v>
      </c>
      <c r="E24" s="40">
        <f>Mannschaften!I72</f>
        <v>194</v>
      </c>
      <c r="F24" s="52">
        <f>Mannschaften!J72</f>
        <v>578</v>
      </c>
      <c r="G24" s="39">
        <f>Mannschaften!K72</f>
        <v>4</v>
      </c>
    </row>
    <row r="25" spans="1:7" ht="21" customHeight="1">
      <c r="A25" s="36">
        <v>19</v>
      </c>
      <c r="B25" s="37" t="str">
        <f>Mannschaften!G64</f>
        <v> KNEBEL  Herbert</v>
      </c>
      <c r="C25" s="38" t="str">
        <f>Mannschaften!G62</f>
        <v>KV  Kronlachner  Wr. N.   1</v>
      </c>
      <c r="D25" s="40">
        <f>Mannschaften!H64</f>
        <v>396</v>
      </c>
      <c r="E25" s="40">
        <f>Mannschaften!I64</f>
        <v>181</v>
      </c>
      <c r="F25" s="52">
        <f>Mannschaften!J64</f>
        <v>577</v>
      </c>
      <c r="G25" s="39">
        <f>Mannschaften!K64</f>
        <v>3</v>
      </c>
    </row>
    <row r="26" spans="1:7" ht="21" customHeight="1">
      <c r="A26" s="36">
        <v>20</v>
      </c>
      <c r="B26" s="37" t="str">
        <f>Mannschaften!G59</f>
        <v> MEYER Michael</v>
      </c>
      <c r="C26" s="38" t="str">
        <f>Mannschaften!G54</f>
        <v>ESV  HW  Wr. Neustadt</v>
      </c>
      <c r="D26" s="40">
        <f>Mannschaften!H59</f>
        <v>365</v>
      </c>
      <c r="E26" s="40">
        <f>Mannschaften!I59</f>
        <v>210</v>
      </c>
      <c r="F26" s="52">
        <f>Mannschaften!J59</f>
        <v>575</v>
      </c>
      <c r="G26" s="39">
        <f>Mannschaften!K59</f>
        <v>3</v>
      </c>
    </row>
    <row r="27" spans="1:7" ht="21" customHeight="1">
      <c r="A27" s="36">
        <v>21</v>
      </c>
      <c r="B27" s="37" t="str">
        <f>Mannschaften!G6</f>
        <v> MIKOLITSCH  Johannes</v>
      </c>
      <c r="C27" s="38" t="str">
        <f>Mannschaften!G4</f>
        <v>KSV  Wiener Linien    1</v>
      </c>
      <c r="D27" s="40">
        <f>Mannschaften!H6</f>
        <v>375</v>
      </c>
      <c r="E27" s="40">
        <f>Mannschaften!I6</f>
        <v>199</v>
      </c>
      <c r="F27" s="52">
        <f>Mannschaften!J6</f>
        <v>574</v>
      </c>
      <c r="G27" s="39">
        <f>Mannschaften!K6</f>
        <v>2</v>
      </c>
    </row>
    <row r="28" spans="1:7" ht="21" customHeight="1">
      <c r="A28" s="36">
        <v>22</v>
      </c>
      <c r="B28" s="51" t="str">
        <f>Mannschaften!A38</f>
        <v> HEIGL  Alfred</v>
      </c>
      <c r="C28" s="50" t="s">
        <v>28</v>
      </c>
      <c r="D28" s="40">
        <f>Mannschaften!B38</f>
        <v>384</v>
      </c>
      <c r="E28" s="40">
        <f>Mannschaften!C38</f>
        <v>189</v>
      </c>
      <c r="F28" s="52">
        <f>Mannschaften!D38</f>
        <v>573</v>
      </c>
      <c r="G28" s="39">
        <f>Mannschaften!E38</f>
        <v>7</v>
      </c>
    </row>
    <row r="29" spans="1:7" ht="21" customHeight="1">
      <c r="A29" s="36">
        <v>23</v>
      </c>
      <c r="B29" s="37" t="str">
        <f>Mannschaften!G49</f>
        <v> WEISS  Werner</v>
      </c>
      <c r="C29" s="38" t="str">
        <f>Mannschaften!G46</f>
        <v>1. KSK Gem. Alutech Wr. N.  3</v>
      </c>
      <c r="D29" s="40">
        <f>Mannschaften!H49</f>
        <v>382</v>
      </c>
      <c r="E29" s="40">
        <f>Mannschaften!I49</f>
        <v>190</v>
      </c>
      <c r="F29" s="52">
        <f>Mannschaften!J49</f>
        <v>572</v>
      </c>
      <c r="G29" s="39">
        <f>Mannschaften!K49</f>
        <v>5</v>
      </c>
    </row>
    <row r="30" spans="1:7" ht="21" customHeight="1">
      <c r="A30" s="36">
        <v>24</v>
      </c>
      <c r="B30" s="37" t="str">
        <f>Mannschaften!A32</f>
        <v> MITTEREGGER  Martin</v>
      </c>
      <c r="C30" s="38" t="str">
        <f>Mannschaften!A28</f>
        <v>1. KSK Gem. Alutech Wr. N.  2</v>
      </c>
      <c r="D30" s="40">
        <f>Mannschaften!B32</f>
        <v>390</v>
      </c>
      <c r="E30" s="40">
        <f>Mannschaften!C32</f>
        <v>182</v>
      </c>
      <c r="F30" s="52">
        <f>Mannschaften!D32</f>
        <v>572</v>
      </c>
      <c r="G30" s="39">
        <f>Mannschaften!E32</f>
        <v>7</v>
      </c>
    </row>
    <row r="31" spans="1:7" ht="21" customHeight="1">
      <c r="A31" s="36">
        <v>25</v>
      </c>
      <c r="B31" s="37" t="str">
        <f>Mannschaften!G56</f>
        <v> STEINER Jürgen</v>
      </c>
      <c r="C31" s="38" t="str">
        <f>Mannschaften!G54</f>
        <v>ESV  HW  Wr. Neustadt</v>
      </c>
      <c r="D31" s="40">
        <f>Mannschaften!H56</f>
        <v>370</v>
      </c>
      <c r="E31" s="40">
        <f>Mannschaften!I56</f>
        <v>201</v>
      </c>
      <c r="F31" s="52">
        <f>Mannschaften!J56</f>
        <v>571</v>
      </c>
      <c r="G31" s="39">
        <f>Mannschaften!K56</f>
        <v>8</v>
      </c>
    </row>
    <row r="32" spans="1:7" ht="21" customHeight="1">
      <c r="A32" s="36">
        <v>26</v>
      </c>
      <c r="B32" s="37" t="str">
        <f>Mannschaften!A23</f>
        <v> HENNEBICHLER  Riccardo</v>
      </c>
      <c r="C32" s="38" t="str">
        <f>Mannschaften!A20</f>
        <v>KSV  Wien</v>
      </c>
      <c r="D32" s="40">
        <f>Mannschaften!B23</f>
        <v>377</v>
      </c>
      <c r="E32" s="40">
        <f>Mannschaften!C23</f>
        <v>194</v>
      </c>
      <c r="F32" s="52">
        <f>Mannschaften!D23</f>
        <v>571</v>
      </c>
      <c r="G32" s="39">
        <f>Mannschaften!E23</f>
        <v>3</v>
      </c>
    </row>
    <row r="33" spans="1:7" ht="21" customHeight="1">
      <c r="A33" s="36">
        <v>27</v>
      </c>
      <c r="B33" s="37" t="str">
        <f>Mannschaften!G73</f>
        <v> KOTHMEIER Roman</v>
      </c>
      <c r="C33" s="38" t="str">
        <f>Mannschaften!G70</f>
        <v>KSV  Herzogenburg</v>
      </c>
      <c r="D33" s="40">
        <f>Mannschaften!H73</f>
        <v>379</v>
      </c>
      <c r="E33" s="40">
        <f>Mannschaften!I73</f>
        <v>192</v>
      </c>
      <c r="F33" s="52">
        <f>Mannschaften!J73</f>
        <v>571</v>
      </c>
      <c r="G33" s="39">
        <f>Mannschaften!K73</f>
        <v>5</v>
      </c>
    </row>
    <row r="34" spans="1:7" ht="21" customHeight="1">
      <c r="A34" s="36">
        <v>28</v>
      </c>
      <c r="B34" s="37" t="str">
        <f>Mannschaften!G15</f>
        <v> HOFFMANN  Paul</v>
      </c>
      <c r="C34" s="38" t="str">
        <f>Mannschaften!G12</f>
        <v>KV  Kronlachner  Wr. N.   2</v>
      </c>
      <c r="D34" s="40">
        <f>Mannschaften!H15</f>
        <v>359</v>
      </c>
      <c r="E34" s="40">
        <f>Mannschaften!I15</f>
        <v>211</v>
      </c>
      <c r="F34" s="52">
        <f>Mannschaften!J15</f>
        <v>570</v>
      </c>
      <c r="G34" s="39">
        <f>Mannschaften!K15</f>
        <v>3</v>
      </c>
    </row>
    <row r="35" spans="1:7" ht="21" customHeight="1">
      <c r="A35" s="36">
        <v>29</v>
      </c>
      <c r="B35" s="37" t="str">
        <f>Mannschaften!A22</f>
        <v> RAPF  Chrisoph</v>
      </c>
      <c r="C35" s="38" t="str">
        <f>Mannschaften!A20</f>
        <v>KSV  Wien</v>
      </c>
      <c r="D35" s="40">
        <f>Mannschaften!B22</f>
        <v>384</v>
      </c>
      <c r="E35" s="40">
        <f>Mannschaften!C22</f>
        <v>185</v>
      </c>
      <c r="F35" s="52">
        <f>Mannschaften!D22</f>
        <v>569</v>
      </c>
      <c r="G35" s="39">
        <f>Mannschaften!E22</f>
        <v>3</v>
      </c>
    </row>
    <row r="36" spans="1:7" ht="21" customHeight="1">
      <c r="A36" s="36">
        <v>30</v>
      </c>
      <c r="B36" s="37" t="str">
        <f>Mannschaften!A59</f>
        <v> PRÜNNER Rudolf</v>
      </c>
      <c r="C36" s="38" t="str">
        <f>Mannschaften!A54</f>
        <v>SPG  ATV/SKV  Wr. Neustadt</v>
      </c>
      <c r="D36" s="40">
        <f>Mannschaften!B59</f>
        <v>386</v>
      </c>
      <c r="E36" s="40">
        <f>Mannschaften!C59</f>
        <v>181</v>
      </c>
      <c r="F36" s="52">
        <f>Mannschaften!D59</f>
        <v>567</v>
      </c>
      <c r="G36" s="39">
        <f>Mannschaften!E59</f>
        <v>6</v>
      </c>
    </row>
    <row r="37" spans="1:7" ht="21" customHeight="1">
      <c r="A37" s="36">
        <v>31</v>
      </c>
      <c r="B37" s="37" t="str">
        <f>Mannschaften!A48</f>
        <v> PÖTSCHER Manuel</v>
      </c>
      <c r="C37" s="38" t="str">
        <f>Mannschaften!A46</f>
        <v>KSK  Bad  Erlach</v>
      </c>
      <c r="D37" s="40">
        <f>Mannschaften!B48</f>
        <v>387</v>
      </c>
      <c r="E37" s="40">
        <f>Mannschaften!C48</f>
        <v>177</v>
      </c>
      <c r="F37" s="52">
        <f>Mannschaften!D48</f>
        <v>564</v>
      </c>
      <c r="G37" s="39">
        <f>Mannschaften!E48</f>
        <v>2</v>
      </c>
    </row>
    <row r="38" spans="1:7" ht="21" customHeight="1">
      <c r="A38" s="36">
        <v>32</v>
      </c>
      <c r="B38" s="37" t="str">
        <f>Mannschaften!G57</f>
        <v> TAUCHNER Karl</v>
      </c>
      <c r="C38" s="38" t="str">
        <f>Mannschaften!G54</f>
        <v>ESV  HW  Wr. Neustadt</v>
      </c>
      <c r="D38" s="40">
        <f>Mannschaften!H57</f>
        <v>382</v>
      </c>
      <c r="E38" s="40">
        <f>Mannschaften!I57</f>
        <v>178</v>
      </c>
      <c r="F38" s="52">
        <f>Mannschaften!J57</f>
        <v>560</v>
      </c>
      <c r="G38" s="39">
        <f>Mannschaften!K57</f>
        <v>3</v>
      </c>
    </row>
    <row r="39" spans="1:7" ht="21" customHeight="1">
      <c r="A39" s="36">
        <v>33</v>
      </c>
      <c r="B39" s="37" t="str">
        <f>Mannschaften!A51</f>
        <v> LINZER Heinz</v>
      </c>
      <c r="C39" s="38" t="str">
        <f>Mannschaften!A46</f>
        <v>KSK  Bad  Erlach</v>
      </c>
      <c r="D39" s="40">
        <f>Mannschaften!B51</f>
        <v>373</v>
      </c>
      <c r="E39" s="40">
        <f>Mannschaften!C51</f>
        <v>186</v>
      </c>
      <c r="F39" s="52">
        <f>Mannschaften!D51</f>
        <v>559</v>
      </c>
      <c r="G39" s="39">
        <f>Mannschaften!E51</f>
        <v>3</v>
      </c>
    </row>
    <row r="40" spans="1:7" ht="21" customHeight="1">
      <c r="A40" s="36">
        <v>34</v>
      </c>
      <c r="B40" s="37" t="str">
        <f>Mannschaften!A49</f>
        <v> SUPPER Wilhelm</v>
      </c>
      <c r="C40" s="38" t="str">
        <f>Mannschaften!A46</f>
        <v>KSK  Bad  Erlach</v>
      </c>
      <c r="D40" s="40">
        <f>Mannschaften!B49</f>
        <v>371</v>
      </c>
      <c r="E40" s="40">
        <f>Mannschaften!C49</f>
        <v>186</v>
      </c>
      <c r="F40" s="52">
        <f>Mannschaften!D49</f>
        <v>557</v>
      </c>
      <c r="G40" s="39">
        <f>Mannschaften!E49</f>
        <v>2</v>
      </c>
    </row>
    <row r="41" spans="1:7" ht="21" customHeight="1">
      <c r="A41" s="36">
        <v>35</v>
      </c>
      <c r="B41" s="37" t="str">
        <f>Mannschaften!G82</f>
        <v> STANGL  Alexander</v>
      </c>
      <c r="C41" s="38" t="str">
        <f>Mannschaften!G78</f>
        <v>1. KSK Gem. Alutech Wr. N.  5</v>
      </c>
      <c r="D41" s="40">
        <f>Mannschaften!H82</f>
        <v>384</v>
      </c>
      <c r="E41" s="40">
        <f>Mannschaften!I82</f>
        <v>171</v>
      </c>
      <c r="F41" s="52">
        <f>Mannschaften!J82</f>
        <v>555</v>
      </c>
      <c r="G41" s="39">
        <f>Mannschaften!K82</f>
        <v>7</v>
      </c>
    </row>
    <row r="42" spans="1:7" ht="21" customHeight="1">
      <c r="A42" s="36">
        <v>36</v>
      </c>
      <c r="B42" s="37" t="str">
        <f>Mannschaften!A58</f>
        <v> HOUSZKA Manfred</v>
      </c>
      <c r="C42" s="38" t="str">
        <f>Mannschaften!A54</f>
        <v>SPG  ATV/SKV  Wr. Neustadt</v>
      </c>
      <c r="D42" s="40">
        <f>Mannschaften!B58</f>
        <v>363</v>
      </c>
      <c r="E42" s="40">
        <f>Mannschaften!C58</f>
        <v>188</v>
      </c>
      <c r="F42" s="52">
        <f>Mannschaften!D58</f>
        <v>551</v>
      </c>
      <c r="G42" s="39">
        <f>Mannschaften!E58</f>
        <v>3</v>
      </c>
    </row>
    <row r="43" spans="1:7" ht="21" customHeight="1">
      <c r="A43" s="36">
        <v>37</v>
      </c>
      <c r="B43" s="37" t="str">
        <f>Mannschaften!A6</f>
        <v> SCHÄFER  Frank</v>
      </c>
      <c r="C43" s="38" t="str">
        <f>Mannschaften!A4</f>
        <v>GKC  Wien</v>
      </c>
      <c r="D43" s="40">
        <f>Mannschaften!B6</f>
        <v>364</v>
      </c>
      <c r="E43" s="40">
        <f>Mannschaften!C6</f>
        <v>187</v>
      </c>
      <c r="F43" s="52">
        <f>Mannschaften!D6</f>
        <v>551</v>
      </c>
      <c r="G43" s="39">
        <f>Mannschaften!E6</f>
        <v>3</v>
      </c>
    </row>
    <row r="44" spans="1:7" ht="21" customHeight="1">
      <c r="A44" s="36">
        <v>38</v>
      </c>
      <c r="B44" s="37" t="str">
        <f>Mannschaften!A30</f>
        <v> STÖLLER  Karl-Heinz</v>
      </c>
      <c r="C44" s="38" t="str">
        <f>Mannschaften!A28</f>
        <v>1. KSK Gem. Alutech Wr. N.  2</v>
      </c>
      <c r="D44" s="40">
        <f>Mannschaften!B30</f>
        <v>364</v>
      </c>
      <c r="E44" s="40">
        <f>Mannschaften!C30</f>
        <v>186</v>
      </c>
      <c r="F44" s="52">
        <f>Mannschaften!D30</f>
        <v>550</v>
      </c>
      <c r="G44" s="39">
        <f>Mannschaften!E30</f>
        <v>4</v>
      </c>
    </row>
    <row r="45" spans="1:7" ht="21" customHeight="1">
      <c r="A45" s="36">
        <v>39</v>
      </c>
      <c r="B45" s="37" t="str">
        <f>Mannschaften!G48</f>
        <v> NESSLER  Otto</v>
      </c>
      <c r="C45" s="38" t="str">
        <f>Mannschaften!G46</f>
        <v>1. KSK Gem. Alutech Wr. N.  3</v>
      </c>
      <c r="D45" s="40">
        <f>Mannschaften!H48</f>
        <v>368</v>
      </c>
      <c r="E45" s="40">
        <f>Mannschaften!I48</f>
        <v>181</v>
      </c>
      <c r="F45" s="52">
        <f>Mannschaften!J48</f>
        <v>549</v>
      </c>
      <c r="G45" s="39">
        <f>Mannschaften!K48</f>
        <v>2</v>
      </c>
    </row>
    <row r="46" spans="1:7" ht="21" customHeight="1">
      <c r="A46" s="36">
        <v>40</v>
      </c>
      <c r="B46" s="37" t="str">
        <f>Mannschaften!G32</f>
        <v> FUNKE  Harald</v>
      </c>
      <c r="C46" s="38" t="str">
        <f>Mannschaften!G28</f>
        <v>1. Eggendorfer SKC Toskana</v>
      </c>
      <c r="D46" s="40">
        <f>Mannschaften!H32</f>
        <v>375</v>
      </c>
      <c r="E46" s="40">
        <f>Mannschaften!I32</f>
        <v>174</v>
      </c>
      <c r="F46" s="52">
        <f>Mannschaften!J32</f>
        <v>549</v>
      </c>
      <c r="G46" s="39">
        <f>Mannschaften!K32</f>
        <v>9</v>
      </c>
    </row>
    <row r="47" spans="1:7" ht="21" customHeight="1">
      <c r="A47" s="36">
        <v>41</v>
      </c>
      <c r="B47" s="37" t="str">
        <f>Mannschaften!G51</f>
        <v> FAST  Karl</v>
      </c>
      <c r="C47" s="38" t="str">
        <f>Mannschaften!G46</f>
        <v>1. KSK Gem. Alutech Wr. N.  3</v>
      </c>
      <c r="D47" s="40">
        <f>Mannschaften!H51</f>
        <v>380</v>
      </c>
      <c r="E47" s="40">
        <f>Mannschaften!I51</f>
        <v>169</v>
      </c>
      <c r="F47" s="52">
        <f>Mannschaften!J51</f>
        <v>549</v>
      </c>
      <c r="G47" s="39">
        <f>Mannschaften!K51</f>
        <v>9</v>
      </c>
    </row>
    <row r="48" spans="1:7" ht="21" customHeight="1">
      <c r="A48" s="36">
        <v>42</v>
      </c>
      <c r="B48" s="37" t="str">
        <f>Mannschaften!A17</f>
        <v> HALWACHS  Karl</v>
      </c>
      <c r="C48" s="38" t="str">
        <f>Mannschaften!A12</f>
        <v>KSV  Wiener Linien    2</v>
      </c>
      <c r="D48" s="40">
        <f>Mannschaften!B17</f>
        <v>373</v>
      </c>
      <c r="E48" s="40">
        <f>Mannschaften!C17</f>
        <v>175</v>
      </c>
      <c r="F48" s="52">
        <f>Mannschaften!D17</f>
        <v>548</v>
      </c>
      <c r="G48" s="39">
        <f>Mannschaften!E17</f>
        <v>2</v>
      </c>
    </row>
    <row r="49" spans="1:7" ht="21" customHeight="1">
      <c r="A49" s="36">
        <v>43</v>
      </c>
      <c r="B49" s="37" t="str">
        <f>Mannschaften!A33</f>
        <v> WEIHS  Alfred</v>
      </c>
      <c r="C49" s="38" t="str">
        <f>Mannschaften!A28</f>
        <v>1. KSK Gem. Alutech Wr. N.  2</v>
      </c>
      <c r="D49" s="40">
        <f>Mannschaften!B33</f>
        <v>378</v>
      </c>
      <c r="E49" s="40">
        <f>Mannschaften!C33</f>
        <v>169</v>
      </c>
      <c r="F49" s="52">
        <f>Mannschaften!D33</f>
        <v>547</v>
      </c>
      <c r="G49" s="39">
        <f>Mannschaften!E33</f>
        <v>3</v>
      </c>
    </row>
    <row r="50" spans="1:7" ht="21" customHeight="1">
      <c r="A50" s="36">
        <v>44</v>
      </c>
      <c r="B50" s="37" t="str">
        <f>Mannschaften!G39</f>
        <v> MAYERHOFER Manuel</v>
      </c>
      <c r="C50" s="38" t="str">
        <f>Mannschaften!G36</f>
        <v>Strebel/HSV  Wr. Neustadt</v>
      </c>
      <c r="D50" s="40">
        <f>Mannschaften!H39</f>
        <v>389</v>
      </c>
      <c r="E50" s="40">
        <f>Mannschaften!I39</f>
        <v>158</v>
      </c>
      <c r="F50" s="52">
        <f>Mannschaften!J39</f>
        <v>547</v>
      </c>
      <c r="G50" s="39">
        <f>Mannschaften!K39</f>
        <v>7</v>
      </c>
    </row>
    <row r="51" spans="1:7" ht="21" customHeight="1">
      <c r="A51" s="36">
        <v>45</v>
      </c>
      <c r="B51" s="37" t="str">
        <f>Mannschaften!G38</f>
        <v> HORVATH Manfred</v>
      </c>
      <c r="C51" s="38" t="str">
        <f>Mannschaften!G36</f>
        <v>Strebel/HSV  Wr. Neustadt</v>
      </c>
      <c r="D51" s="40">
        <f>Mannschaften!H38</f>
        <v>360</v>
      </c>
      <c r="E51" s="40">
        <f>Mannschaften!I38</f>
        <v>185</v>
      </c>
      <c r="F51" s="52">
        <f>Mannschaften!J38</f>
        <v>545</v>
      </c>
      <c r="G51" s="39">
        <f>Mannschaften!K38</f>
        <v>8</v>
      </c>
    </row>
    <row r="52" spans="1:7" ht="21" customHeight="1">
      <c r="A52" s="36">
        <v>46</v>
      </c>
      <c r="B52" s="37" t="str">
        <f>Mannschaften!G58</f>
        <v> FESZL Gerhard</v>
      </c>
      <c r="C52" s="38" t="str">
        <f>Mannschaften!G54</f>
        <v>ESV  HW  Wr. Neustadt</v>
      </c>
      <c r="D52" s="40">
        <f>Mannschaften!H58</f>
        <v>383</v>
      </c>
      <c r="E52" s="40">
        <f>Mannschaften!I58</f>
        <v>162</v>
      </c>
      <c r="F52" s="52">
        <f>Mannschaften!J58</f>
        <v>545</v>
      </c>
      <c r="G52" s="39">
        <f>Mannschaften!K58</f>
        <v>3</v>
      </c>
    </row>
    <row r="53" spans="1:7" ht="21" customHeight="1">
      <c r="A53" s="36">
        <v>47</v>
      </c>
      <c r="B53" s="37" t="str">
        <f>Mannschaften!G41</f>
        <v> KAISER Karl</v>
      </c>
      <c r="C53" s="38" t="str">
        <f>Mannschaften!G36</f>
        <v>Strebel/HSV  Wr. Neustadt</v>
      </c>
      <c r="D53" s="40">
        <f>Mannschaften!H41</f>
        <v>367</v>
      </c>
      <c r="E53" s="40">
        <f>Mannschaften!I41</f>
        <v>177</v>
      </c>
      <c r="F53" s="52">
        <f>Mannschaften!J41</f>
        <v>544</v>
      </c>
      <c r="G53" s="39">
        <f>Mannschaften!K41</f>
        <v>8</v>
      </c>
    </row>
    <row r="54" spans="1:7" ht="21" customHeight="1">
      <c r="A54" s="36">
        <v>48</v>
      </c>
      <c r="B54" s="37" t="str">
        <f>Mannschaften!G7</f>
        <v> FILIPSKY  Peter</v>
      </c>
      <c r="C54" s="38" t="str">
        <f>Mannschaften!G4</f>
        <v>KSV  Wiener Linien    1</v>
      </c>
      <c r="D54" s="40">
        <f>Mannschaften!H7</f>
        <v>375</v>
      </c>
      <c r="E54" s="40">
        <f>Mannschaften!I7</f>
        <v>169</v>
      </c>
      <c r="F54" s="52">
        <f>Mannschaften!J7</f>
        <v>544</v>
      </c>
      <c r="G54" s="39">
        <f>Mannschaften!K7</f>
        <v>7</v>
      </c>
    </row>
    <row r="55" spans="1:7" ht="21" customHeight="1">
      <c r="A55" s="36">
        <v>49</v>
      </c>
      <c r="B55" s="37" t="str">
        <f>Mannschaften!A8</f>
        <v> ADELSBERGER  Günther</v>
      </c>
      <c r="C55" s="38" t="str">
        <f>Mannschaften!A4</f>
        <v>GKC  Wien</v>
      </c>
      <c r="D55" s="40">
        <f>Mannschaften!B8</f>
        <v>355</v>
      </c>
      <c r="E55" s="40">
        <f>Mannschaften!C8</f>
        <v>183</v>
      </c>
      <c r="F55" s="52">
        <f>Mannschaften!D8</f>
        <v>538</v>
      </c>
      <c r="G55" s="39">
        <f>Mannschaften!E8</f>
        <v>7</v>
      </c>
    </row>
    <row r="56" spans="1:7" ht="21" customHeight="1">
      <c r="A56" s="36">
        <v>50</v>
      </c>
      <c r="B56" s="37" t="str">
        <f>Mannschaften!G23</f>
        <v> FENZ  Josef</v>
      </c>
      <c r="C56" s="38" t="str">
        <f>Mannschaften!G20</f>
        <v>KSV  Gem-Bed. Neunkirchen</v>
      </c>
      <c r="D56" s="40">
        <f>Mannschaften!H23</f>
        <v>361</v>
      </c>
      <c r="E56" s="40">
        <f>Mannschaften!I23</f>
        <v>177</v>
      </c>
      <c r="F56" s="52">
        <f>Mannschaften!J23</f>
        <v>538</v>
      </c>
      <c r="G56" s="39">
        <f>Mannschaften!K23</f>
        <v>8</v>
      </c>
    </row>
    <row r="57" spans="1:7" ht="21" customHeight="1">
      <c r="A57" s="36">
        <v>51</v>
      </c>
      <c r="B57" s="37" t="str">
        <f>Mannschaften!G14</f>
        <v> ARTNER  Leonhard</v>
      </c>
      <c r="C57" s="38" t="str">
        <f>Mannschaften!G12</f>
        <v>KV  Kronlachner  Wr. N.   2</v>
      </c>
      <c r="D57" s="40">
        <f>Mannschaften!H14</f>
        <v>370</v>
      </c>
      <c r="E57" s="40">
        <f>Mannschaften!I14</f>
        <v>168</v>
      </c>
      <c r="F57" s="52">
        <f>Mannschaften!J14</f>
        <v>538</v>
      </c>
      <c r="G57" s="39">
        <f>Mannschaften!K14</f>
        <v>5</v>
      </c>
    </row>
    <row r="58" spans="1:7" ht="21" customHeight="1">
      <c r="A58" s="36">
        <v>52</v>
      </c>
      <c r="B58" s="37" t="str">
        <f>Mannschaften!G40</f>
        <v> ARTNER Markus</v>
      </c>
      <c r="C58" s="38" t="str">
        <f>Mannschaften!G36</f>
        <v>Strebel/HSV  Wr. Neustadt</v>
      </c>
      <c r="D58" s="40">
        <f>Mannschaften!H40</f>
        <v>374</v>
      </c>
      <c r="E58" s="40">
        <f>Mannschaften!I40</f>
        <v>161</v>
      </c>
      <c r="F58" s="52">
        <f>Mannschaften!J40</f>
        <v>535</v>
      </c>
      <c r="G58" s="39">
        <f>Mannschaften!K40</f>
        <v>12</v>
      </c>
    </row>
    <row r="59" spans="1:7" ht="21" customHeight="1">
      <c r="A59" s="36">
        <v>53</v>
      </c>
      <c r="B59" s="37" t="str">
        <f>Mannschaften!A14</f>
        <v> PAUL  Richard</v>
      </c>
      <c r="C59" s="38" t="str">
        <f>Mannschaften!A12</f>
        <v>KSV  Wiener Linien    2</v>
      </c>
      <c r="D59" s="40">
        <f>Mannschaften!B14</f>
        <v>369</v>
      </c>
      <c r="E59" s="40">
        <f>Mannschaften!C14</f>
        <v>162</v>
      </c>
      <c r="F59" s="52">
        <f>Mannschaften!D14</f>
        <v>531</v>
      </c>
      <c r="G59" s="39">
        <f>Mannschaften!E14</f>
        <v>7</v>
      </c>
    </row>
    <row r="60" spans="1:7" ht="21" customHeight="1">
      <c r="A60" s="36">
        <v>54</v>
      </c>
      <c r="B60" s="37" t="str">
        <f>Mannschaften!G30</f>
        <v> FRIEDL  Kurt</v>
      </c>
      <c r="C60" s="38" t="str">
        <f>Mannschaften!G28</f>
        <v>1. Eggendorfer SKC Toskana</v>
      </c>
      <c r="D60" s="40">
        <f>Mannschaften!H30</f>
        <v>358</v>
      </c>
      <c r="E60" s="40">
        <f>Mannschaften!I30</f>
        <v>169</v>
      </c>
      <c r="F60" s="52">
        <f>Mannschaften!J30</f>
        <v>527</v>
      </c>
      <c r="G60" s="39">
        <f>Mannschaften!K30</f>
        <v>10</v>
      </c>
    </row>
    <row r="61" spans="1:7" ht="21" customHeight="1">
      <c r="A61" s="36">
        <v>55</v>
      </c>
      <c r="B61" s="37" t="str">
        <f>Mannschaften!A41</f>
        <v> WEISS  Reinhard</v>
      </c>
      <c r="C61" s="38" t="str">
        <f>Mannschaften!A36</f>
        <v>1. KSK Gem. Alutech Wr. N.  4</v>
      </c>
      <c r="D61" s="40">
        <f>Mannschaften!B41</f>
        <v>369</v>
      </c>
      <c r="E61" s="40">
        <f>Mannschaften!C41</f>
        <v>156</v>
      </c>
      <c r="F61" s="52">
        <f>Mannschaften!D41</f>
        <v>525</v>
      </c>
      <c r="G61" s="39">
        <f>Mannschaften!E41</f>
        <v>6</v>
      </c>
    </row>
    <row r="62" spans="1:7" ht="21" customHeight="1">
      <c r="A62" s="36">
        <v>56</v>
      </c>
      <c r="B62" s="37" t="s">
        <v>79</v>
      </c>
      <c r="C62" s="38" t="s">
        <v>80</v>
      </c>
      <c r="D62" s="40">
        <v>363</v>
      </c>
      <c r="E62" s="40">
        <v>161</v>
      </c>
      <c r="F62" s="52">
        <v>524</v>
      </c>
      <c r="G62" s="39">
        <v>14</v>
      </c>
    </row>
    <row r="63" spans="1:7" ht="21" customHeight="1">
      <c r="A63" s="36">
        <v>57</v>
      </c>
      <c r="B63" s="37" t="str">
        <f>Mannschaften!G50</f>
        <v> MILDNER  Manfred</v>
      </c>
      <c r="C63" s="38" t="str">
        <f>Mannschaften!G46</f>
        <v>1. KSK Gem. Alutech Wr. N.  3</v>
      </c>
      <c r="D63" s="40">
        <f>Mannschaften!H50</f>
        <v>359</v>
      </c>
      <c r="E63" s="40">
        <f>Mannschaften!I50</f>
        <v>161</v>
      </c>
      <c r="F63" s="52">
        <f>Mannschaften!J50</f>
        <v>520</v>
      </c>
      <c r="G63" s="39">
        <f>Mannschaften!K50</f>
        <v>7</v>
      </c>
    </row>
    <row r="64" spans="1:7" ht="21" customHeight="1">
      <c r="A64" s="36">
        <v>58</v>
      </c>
      <c r="B64" s="37" t="str">
        <f>Mannschaften!A50</f>
        <v> LE LONC Eric</v>
      </c>
      <c r="C64" s="38" t="str">
        <f>Mannschaften!A46</f>
        <v>KSK  Bad  Erlach</v>
      </c>
      <c r="D64" s="40">
        <f>Mannschaften!B50</f>
        <v>362</v>
      </c>
      <c r="E64" s="40">
        <f>Mannschaften!C50</f>
        <v>158</v>
      </c>
      <c r="F64" s="52">
        <f>Mannschaften!D50</f>
        <v>520</v>
      </c>
      <c r="G64" s="39">
        <f>Mannschaften!E50</f>
        <v>3</v>
      </c>
    </row>
    <row r="65" spans="1:7" ht="21" customHeight="1">
      <c r="A65" s="36">
        <v>59</v>
      </c>
      <c r="B65" s="37" t="str">
        <f>Mannschaften!G74</f>
        <v> STEINKELLNER Helmut</v>
      </c>
      <c r="C65" s="38" t="str">
        <f>Mannschaften!G70</f>
        <v>KSV  Herzogenburg</v>
      </c>
      <c r="D65" s="40">
        <f>Mannschaften!H74</f>
        <v>388</v>
      </c>
      <c r="E65" s="40">
        <f>Mannschaften!I74</f>
        <v>130</v>
      </c>
      <c r="F65" s="52">
        <f>Mannschaften!J74</f>
        <v>518</v>
      </c>
      <c r="G65" s="39">
        <f>Mannschaften!K74</f>
        <v>12</v>
      </c>
    </row>
    <row r="66" spans="1:7" ht="21" customHeight="1">
      <c r="A66" s="36">
        <v>60</v>
      </c>
      <c r="B66" s="37" t="str">
        <f>Mannschaften!G24</f>
        <v> RAUNIGG  Johann</v>
      </c>
      <c r="C66" s="38" t="str">
        <f>Mannschaften!G20</f>
        <v>KSV  Gem-Bed. Neunkirchen</v>
      </c>
      <c r="D66" s="40">
        <f>Mannschaften!H24</f>
        <v>362</v>
      </c>
      <c r="E66" s="40">
        <f>Mannschaften!I24</f>
        <v>155</v>
      </c>
      <c r="F66" s="52">
        <f>Mannschaften!J24</f>
        <v>517</v>
      </c>
      <c r="G66" s="39">
        <f>Mannschaften!K24</f>
        <v>10</v>
      </c>
    </row>
    <row r="67" spans="1:7" ht="21" customHeight="1">
      <c r="A67" s="36">
        <v>61</v>
      </c>
      <c r="B67" s="37" t="str">
        <f>Mannschaften!G83</f>
        <v> KOGLBAUER  Johann</v>
      </c>
      <c r="C67" s="38" t="str">
        <f>Mannschaften!G78</f>
        <v>1. KSK Gem. Alutech Wr. N.  5</v>
      </c>
      <c r="D67" s="40">
        <f>Mannschaften!H83</f>
        <v>368</v>
      </c>
      <c r="E67" s="40">
        <f>Mannschaften!I83</f>
        <v>149</v>
      </c>
      <c r="F67" s="52">
        <f>Mannschaften!J83</f>
        <v>517</v>
      </c>
      <c r="G67" s="39">
        <f>Mannschaften!K83</f>
        <v>14</v>
      </c>
    </row>
    <row r="68" spans="1:7" ht="21" customHeight="1">
      <c r="A68" s="36">
        <v>62</v>
      </c>
      <c r="B68" s="37" t="str">
        <f>Mannschaften!A57</f>
        <v> HUTTER Rudolf</v>
      </c>
      <c r="C68" s="38" t="str">
        <f>Mannschaften!A54</f>
        <v>SPG  ATV/SKV  Wr. Neustadt</v>
      </c>
      <c r="D68" s="40">
        <f>Mannschaften!B57</f>
        <v>346</v>
      </c>
      <c r="E68" s="40">
        <f>Mannschaften!C57</f>
        <v>169</v>
      </c>
      <c r="F68" s="52">
        <f>Mannschaften!D57</f>
        <v>515</v>
      </c>
      <c r="G68" s="39">
        <f>Mannschaften!E57</f>
        <v>9</v>
      </c>
    </row>
    <row r="69" spans="1:7" ht="21" customHeight="1">
      <c r="A69" s="36">
        <v>63</v>
      </c>
      <c r="B69" s="37" t="str">
        <f>Mannschaften!A31</f>
        <v> WIEDNER  Peter</v>
      </c>
      <c r="C69" s="38" t="str">
        <f>Mannschaften!A28</f>
        <v>1. KSK Gem. Alutech Wr. N.  2</v>
      </c>
      <c r="D69" s="40">
        <f>Mannschaften!B31</f>
        <v>350</v>
      </c>
      <c r="E69" s="40">
        <f>Mannschaften!C31</f>
        <v>164</v>
      </c>
      <c r="F69" s="52">
        <f>Mannschaften!D31</f>
        <v>514</v>
      </c>
      <c r="G69" s="39">
        <f>Mannschaften!E31</f>
        <v>3</v>
      </c>
    </row>
    <row r="70" spans="1:7" ht="21" customHeight="1">
      <c r="A70" s="36">
        <v>64</v>
      </c>
      <c r="B70" s="37" t="str">
        <f>Mannschaften!A64</f>
        <v> SCHÖFFAUER Karl</v>
      </c>
      <c r="C70" s="38" t="str">
        <f>Mannschaften!A62</f>
        <v>SKC94 Siegersdorf/Neufeld</v>
      </c>
      <c r="D70" s="40">
        <f>Mannschaften!B64</f>
        <v>359</v>
      </c>
      <c r="E70" s="40">
        <f>Mannschaften!C64</f>
        <v>153</v>
      </c>
      <c r="F70" s="52">
        <f>Mannschaften!D64</f>
        <v>512</v>
      </c>
      <c r="G70" s="39">
        <f>Mannschaften!E64</f>
        <v>7</v>
      </c>
    </row>
    <row r="71" spans="1:7" ht="21" customHeight="1">
      <c r="A71" s="36">
        <v>65</v>
      </c>
      <c r="B71" s="37" t="str">
        <f>Mannschaften!G81</f>
        <v> DUDESCHECK  Thomas</v>
      </c>
      <c r="C71" s="38" t="str">
        <f>Mannschaften!G78</f>
        <v>1. KSK Gem. Alutech Wr. N.  5</v>
      </c>
      <c r="D71" s="40">
        <f>Mannschaften!H81</f>
        <v>374</v>
      </c>
      <c r="E71" s="40">
        <f>Mannschaften!I81</f>
        <v>137</v>
      </c>
      <c r="F71" s="52">
        <f>Mannschaften!J81</f>
        <v>511</v>
      </c>
      <c r="G71" s="39">
        <f>Mannschaften!K81</f>
        <v>12</v>
      </c>
    </row>
    <row r="72" spans="1:7" ht="21" customHeight="1">
      <c r="A72" s="36">
        <v>66</v>
      </c>
      <c r="B72" s="37" t="str">
        <f>Mannschaften!A15</f>
        <v> GSCHWENG  Harald</v>
      </c>
      <c r="C72" s="38" t="str">
        <f>Mannschaften!A12</f>
        <v>KSV  Wiener Linien    2</v>
      </c>
      <c r="D72" s="40">
        <f>Mannschaften!B15</f>
        <v>362</v>
      </c>
      <c r="E72" s="40">
        <f>Mannschaften!C15</f>
        <v>147</v>
      </c>
      <c r="F72" s="52">
        <f>Mannschaften!D15</f>
        <v>509</v>
      </c>
      <c r="G72" s="39">
        <f>Mannschaften!E15</f>
        <v>8</v>
      </c>
    </row>
    <row r="73" spans="1:7" ht="21" customHeight="1">
      <c r="A73" s="36">
        <v>67</v>
      </c>
      <c r="B73" s="37" t="str">
        <f>Mannschaften!A9</f>
        <v> PAMER  Franz-Josef</v>
      </c>
      <c r="C73" s="38" t="str">
        <f>Mannschaften!A4</f>
        <v>GKC  Wien</v>
      </c>
      <c r="D73" s="40">
        <f>Mannschaften!B9</f>
        <v>357</v>
      </c>
      <c r="E73" s="40">
        <f>Mannschaften!C9</f>
        <v>150</v>
      </c>
      <c r="F73" s="52">
        <f>Mannschaften!D9</f>
        <v>507</v>
      </c>
      <c r="G73" s="39">
        <f>Mannschaften!E9</f>
        <v>9</v>
      </c>
    </row>
    <row r="74" spans="1:7" ht="21" customHeight="1">
      <c r="A74" s="36">
        <v>68</v>
      </c>
      <c r="B74" s="37" t="str">
        <f>Mannschaften!G33</f>
        <v> ERGIT  Figret</v>
      </c>
      <c r="C74" s="38" t="str">
        <f>Mannschaften!G28</f>
        <v>1. Eggendorfer SKC Toskana</v>
      </c>
      <c r="D74" s="40">
        <f>Mannschaften!H33</f>
        <v>380</v>
      </c>
      <c r="E74" s="40">
        <f>Mannschaften!I33</f>
        <v>122</v>
      </c>
      <c r="F74" s="52">
        <f>Mannschaften!J33</f>
        <v>502</v>
      </c>
      <c r="G74" s="39">
        <f>Mannschaften!K33</f>
        <v>12</v>
      </c>
    </row>
    <row r="75" spans="1:7" ht="21" customHeight="1">
      <c r="A75" s="36">
        <v>69</v>
      </c>
      <c r="B75" s="37" t="str">
        <f>Mannschaften!G80</f>
        <v> BEGUS  Rudolf</v>
      </c>
      <c r="C75" s="38" t="str">
        <f>Mannschaften!G78</f>
        <v>1. KSK Gem. Alutech Wr. N.  5</v>
      </c>
      <c r="D75" s="40">
        <f>Mannschaften!H80</f>
        <v>348</v>
      </c>
      <c r="E75" s="40">
        <f>Mannschaften!I80</f>
        <v>153</v>
      </c>
      <c r="F75" s="52">
        <f>Mannschaften!J80</f>
        <v>501</v>
      </c>
      <c r="G75" s="39">
        <f>Mannschaften!K80</f>
        <v>10</v>
      </c>
    </row>
    <row r="76" spans="1:7" ht="21" customHeight="1">
      <c r="A76" s="36">
        <v>70</v>
      </c>
      <c r="B76" s="37" t="str">
        <f>Mannschaften!G8</f>
        <v> DIRNBERGER  Gottfried</v>
      </c>
      <c r="C76" s="38" t="str">
        <f>Mannschaften!G4</f>
        <v>KSV  Wiener Linien    1</v>
      </c>
      <c r="D76" s="40">
        <f>Mannschaften!H8</f>
        <v>335</v>
      </c>
      <c r="E76" s="40">
        <f>Mannschaften!I8</f>
        <v>165</v>
      </c>
      <c r="F76" s="52">
        <f>Mannschaften!J8</f>
        <v>500</v>
      </c>
      <c r="G76" s="39">
        <f>Mannschaften!K8</f>
        <v>6</v>
      </c>
    </row>
    <row r="77" spans="1:7" ht="21" customHeight="1">
      <c r="A77" s="36">
        <v>71</v>
      </c>
      <c r="B77" s="37" t="str">
        <f>Mannschaften!G22</f>
        <v> RASNER  Karl</v>
      </c>
      <c r="C77" s="38" t="str">
        <f>Mannschaften!G20</f>
        <v>KSV  Gem-Bed. Neunkirchen</v>
      </c>
      <c r="D77" s="40">
        <f>Mannschaften!H22</f>
        <v>348</v>
      </c>
      <c r="E77" s="40">
        <f>Mannschaften!I22</f>
        <v>150</v>
      </c>
      <c r="F77" s="52">
        <f>Mannschaften!J22</f>
        <v>498</v>
      </c>
      <c r="G77" s="39">
        <f>Mannschaften!K22</f>
        <v>10</v>
      </c>
    </row>
    <row r="78" spans="1:7" ht="21" customHeight="1">
      <c r="A78" s="36">
        <v>72</v>
      </c>
      <c r="B78" s="37" t="str">
        <f>Mannschaften!G25</f>
        <v> LECHNER  Christian</v>
      </c>
      <c r="C78" s="38" t="str">
        <f>Mannschaften!G20</f>
        <v>KSV  Gem-Bed. Neunkirchen</v>
      </c>
      <c r="D78" s="40">
        <f>Mannschaften!H25</f>
        <v>360</v>
      </c>
      <c r="E78" s="40">
        <f>Mannschaften!I25</f>
        <v>137</v>
      </c>
      <c r="F78" s="52">
        <f>Mannschaften!J25</f>
        <v>497</v>
      </c>
      <c r="G78" s="39">
        <f>Mannschaften!K25</f>
        <v>14</v>
      </c>
    </row>
    <row r="79" spans="1:7" ht="21" customHeight="1">
      <c r="A79" s="36">
        <v>73</v>
      </c>
      <c r="B79" s="37" t="str">
        <f>Mannschaften!A7</f>
        <v> VALA  Walter</v>
      </c>
      <c r="C79" s="38" t="str">
        <f>Mannschaften!A4</f>
        <v>GKC  Wien</v>
      </c>
      <c r="D79" s="40">
        <f>Mannschaften!B7</f>
        <v>346</v>
      </c>
      <c r="E79" s="40">
        <f>Mannschaften!C7</f>
        <v>150</v>
      </c>
      <c r="F79" s="52">
        <f>Mannschaften!D7</f>
        <v>496</v>
      </c>
      <c r="G79" s="39">
        <f>Mannschaften!E7</f>
        <v>7</v>
      </c>
    </row>
    <row r="80" spans="1:7" ht="21" customHeight="1">
      <c r="A80" s="36">
        <v>74</v>
      </c>
      <c r="B80" s="37" t="str">
        <f>Mannschaften!A65</f>
        <v> BAUER Mario</v>
      </c>
      <c r="C80" s="38" t="str">
        <f>Mannschaften!A62</f>
        <v>SKC94 Siegersdorf/Neufeld</v>
      </c>
      <c r="D80" s="40">
        <f>Mannschaften!B65</f>
        <v>332</v>
      </c>
      <c r="E80" s="40">
        <f>Mannschaften!C65</f>
        <v>161</v>
      </c>
      <c r="F80" s="52">
        <f>Mannschaften!D65</f>
        <v>493</v>
      </c>
      <c r="G80" s="39">
        <f>Mannschaften!E65</f>
        <v>6</v>
      </c>
    </row>
    <row r="81" spans="1:7" ht="21" customHeight="1">
      <c r="A81" s="36">
        <v>75</v>
      </c>
      <c r="B81" s="37" t="str">
        <f>Mannschaften!A66</f>
        <v> REZEK Josef</v>
      </c>
      <c r="C81" s="38" t="str">
        <f>Mannschaften!A62</f>
        <v>SKC94 Siegersdorf/Neufeld</v>
      </c>
      <c r="D81" s="40">
        <f>Mannschaften!B66</f>
        <v>356</v>
      </c>
      <c r="E81" s="40">
        <f>Mannschaften!C66</f>
        <v>136</v>
      </c>
      <c r="F81" s="52">
        <f>Mannschaften!D66</f>
        <v>492</v>
      </c>
      <c r="G81" s="39">
        <f>Mannschaften!E66</f>
        <v>13</v>
      </c>
    </row>
    <row r="82" spans="1:7" ht="21" customHeight="1">
      <c r="A82" s="36">
        <v>76</v>
      </c>
      <c r="B82" s="37" t="str">
        <f>Mannschaften!A24</f>
        <v> EÖSY  Richard</v>
      </c>
      <c r="C82" s="38" t="str">
        <f>Mannschaften!A20</f>
        <v>KSV  Wien</v>
      </c>
      <c r="D82" s="40">
        <f>Mannschaften!B24</f>
        <v>339</v>
      </c>
      <c r="E82" s="40">
        <f>Mannschaften!C24</f>
        <v>150</v>
      </c>
      <c r="F82" s="52">
        <f>Mannschaften!D24</f>
        <v>489</v>
      </c>
      <c r="G82" s="39">
        <f>Mannschaften!E24</f>
        <v>14</v>
      </c>
    </row>
    <row r="83" spans="1:7" ht="21" customHeight="1">
      <c r="A83" s="36">
        <v>77</v>
      </c>
      <c r="B83" s="37" t="str">
        <f>Mannschaften!A16</f>
        <v> GUTSCHE  Rainer</v>
      </c>
      <c r="C83" s="38" t="str">
        <f>Mannschaften!A12</f>
        <v>KSV  Wiener Linien    2</v>
      </c>
      <c r="D83" s="40">
        <f>Mannschaften!B16</f>
        <v>359</v>
      </c>
      <c r="E83" s="40">
        <f>Mannschaften!C16</f>
        <v>130</v>
      </c>
      <c r="F83" s="52">
        <f>Mannschaften!D16</f>
        <v>489</v>
      </c>
      <c r="G83" s="39">
        <f>Mannschaften!E16</f>
        <v>16</v>
      </c>
    </row>
    <row r="84" spans="1:7" ht="21" customHeight="1">
      <c r="A84" s="36">
        <v>78</v>
      </c>
      <c r="B84" s="37" t="str">
        <f>Mannschaften!A40</f>
        <v> PFISTERER  Gerhard</v>
      </c>
      <c r="C84" s="38" t="str">
        <f>Mannschaften!A36</f>
        <v>1. KSK Gem. Alutech Wr. N.  4</v>
      </c>
      <c r="D84" s="40">
        <f>Mannschaften!B40</f>
        <v>375</v>
      </c>
      <c r="E84" s="40">
        <f>Mannschaften!C40</f>
        <v>107</v>
      </c>
      <c r="F84" s="52">
        <f>Mannschaften!D40</f>
        <v>482</v>
      </c>
      <c r="G84" s="39">
        <f>Mannschaften!E40</f>
        <v>21</v>
      </c>
    </row>
    <row r="85" spans="1:7" ht="21" customHeight="1">
      <c r="A85" s="36">
        <v>79</v>
      </c>
      <c r="B85" s="37" t="str">
        <f>Mannschaften!G75</f>
        <v> STÄTTER Wolfgang</v>
      </c>
      <c r="C85" s="38" t="str">
        <f>Mannschaften!G70</f>
        <v>KSV  Herzogenburg</v>
      </c>
      <c r="D85" s="40">
        <f>Mannschaften!H75</f>
        <v>349</v>
      </c>
      <c r="E85" s="40">
        <f>Mannschaften!I75</f>
        <v>132</v>
      </c>
      <c r="F85" s="52">
        <f>Mannschaften!J75</f>
        <v>481</v>
      </c>
      <c r="G85" s="39">
        <f>Mannschaften!K75</f>
        <v>15</v>
      </c>
    </row>
    <row r="86" spans="1:7" ht="21" customHeight="1">
      <c r="A86" s="36">
        <v>80</v>
      </c>
      <c r="B86" s="37" t="str">
        <f>Mannschaften!A39</f>
        <v> STEIGER  Alfred</v>
      </c>
      <c r="C86" s="38" t="str">
        <f>Mannschaften!A36</f>
        <v>1. KSK Gem. Alutech Wr. N.  4</v>
      </c>
      <c r="D86" s="40">
        <v>320</v>
      </c>
      <c r="E86" s="40">
        <f>Mannschaften!C39</f>
        <v>151</v>
      </c>
      <c r="F86" s="52">
        <f>Mannschaften!D39</f>
        <v>471</v>
      </c>
      <c r="G86" s="39">
        <f>Mannschaften!E39</f>
        <v>2</v>
      </c>
    </row>
    <row r="87" spans="1:7" ht="21" customHeight="1">
      <c r="A87" s="36"/>
      <c r="B87" s="37"/>
      <c r="C87" s="38"/>
      <c r="D87" s="40"/>
      <c r="E87" s="40"/>
      <c r="F87" s="40"/>
      <c r="G87" s="39"/>
    </row>
    <row r="88" spans="1:7" ht="21" customHeight="1">
      <c r="A88" s="36"/>
      <c r="B88" s="37"/>
      <c r="C88" s="38"/>
      <c r="D88" s="40"/>
      <c r="E88" s="40"/>
      <c r="F88" s="40"/>
      <c r="G88" s="39"/>
    </row>
    <row r="89" spans="1:7" ht="21" customHeight="1">
      <c r="A89" s="36"/>
      <c r="B89" s="37"/>
      <c r="C89" s="38"/>
      <c r="D89" s="40"/>
      <c r="E89" s="40"/>
      <c r="F89" s="40"/>
      <c r="G89" s="39"/>
    </row>
    <row r="90" spans="1:7" ht="21" customHeight="1">
      <c r="A90" s="36"/>
      <c r="B90" s="37"/>
      <c r="C90" s="38"/>
      <c r="D90" s="40"/>
      <c r="E90" s="40"/>
      <c r="F90" s="40"/>
      <c r="G90" s="39"/>
    </row>
  </sheetData>
  <sheetProtection/>
  <mergeCells count="3">
    <mergeCell ref="A1:G1"/>
    <mergeCell ref="A2:G2"/>
    <mergeCell ref="A4:G4"/>
  </mergeCells>
  <conditionalFormatting sqref="G7:G82">
    <cfRule type="cellIs" priority="3" dxfId="11" operator="lessThan" stopIfTrue="1">
      <formula>2</formula>
    </cfRule>
    <cfRule type="cellIs" priority="4" dxfId="12" operator="greaterThanOrEqual" stopIfTrue="1">
      <formula>2</formula>
    </cfRule>
  </conditionalFormatting>
  <conditionalFormatting sqref="G83:G86">
    <cfRule type="cellIs" priority="1" dxfId="11" operator="lessThan" stopIfTrue="1">
      <formula>2</formula>
    </cfRule>
    <cfRule type="cellIs" priority="2" dxfId="12" operator="greaterThanOrEqual" stopIfTrue="1">
      <formula>2</formula>
    </cfRule>
  </conditionalFormatting>
  <printOptions/>
  <pageMargins left="0.1968503937007874" right="0" top="0.3937007874015748" bottom="0" header="0" footer="0"/>
  <pageSetup fitToHeight="2" fitToWidth="1" horizontalDpi="360" verticalDpi="36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B1" sqref="B1:H1"/>
    </sheetView>
  </sheetViews>
  <sheetFormatPr defaultColWidth="11.00390625" defaultRowHeight="12.75"/>
  <cols>
    <col min="1" max="1" width="1.75390625" style="5" customWidth="1"/>
    <col min="2" max="2" width="5.25390625" style="5" bestFit="1" customWidth="1"/>
    <col min="3" max="3" width="46.375" style="5" customWidth="1"/>
    <col min="4" max="5" width="9.75390625" style="5" customWidth="1"/>
    <col min="6" max="6" width="10.75390625" style="5" customWidth="1"/>
    <col min="7" max="7" width="18.875" style="5" customWidth="1"/>
    <col min="8" max="8" width="6.75390625" style="5" customWidth="1"/>
    <col min="9" max="10" width="4.75390625" style="5" customWidth="1"/>
    <col min="11" max="12" width="5.25390625" style="5" customWidth="1"/>
    <col min="13" max="13" width="5.75390625" style="5" customWidth="1"/>
    <col min="14" max="14" width="3.125" style="5" customWidth="1"/>
    <col min="15" max="15" width="7.75390625" style="5" customWidth="1"/>
    <col min="16" max="16384" width="11.00390625" style="5" customWidth="1"/>
  </cols>
  <sheetData>
    <row r="1" spans="2:8" s="32" customFormat="1" ht="30" customHeight="1">
      <c r="B1" s="55" t="s">
        <v>31</v>
      </c>
      <c r="C1" s="55"/>
      <c r="D1" s="55"/>
      <c r="E1" s="55"/>
      <c r="F1" s="55"/>
      <c r="G1" s="55"/>
      <c r="H1" s="55"/>
    </row>
    <row r="2" spans="2:8" s="32" customFormat="1" ht="24">
      <c r="B2" s="55" t="s">
        <v>18</v>
      </c>
      <c r="C2" s="55"/>
      <c r="D2" s="55"/>
      <c r="E2" s="55"/>
      <c r="F2" s="55"/>
      <c r="G2" s="55"/>
      <c r="H2" s="55"/>
    </row>
    <row r="3" spans="2:8" s="32" customFormat="1" ht="21" customHeight="1">
      <c r="B3" s="41"/>
      <c r="C3" s="41"/>
      <c r="D3" s="41"/>
      <c r="E3" s="41"/>
      <c r="F3" s="41"/>
      <c r="G3" s="41"/>
      <c r="H3" s="42"/>
    </row>
    <row r="4" spans="2:8" s="32" customFormat="1" ht="24">
      <c r="B4" s="56" t="s">
        <v>14</v>
      </c>
      <c r="C4" s="56"/>
      <c r="D4" s="56"/>
      <c r="E4" s="56"/>
      <c r="F4" s="56"/>
      <c r="G4" s="56"/>
      <c r="H4" s="56"/>
    </row>
    <row r="5" spans="2:8" ht="18" customHeight="1">
      <c r="B5" s="6"/>
      <c r="C5" s="1"/>
      <c r="D5" s="1"/>
      <c r="E5" s="1"/>
      <c r="F5" s="1"/>
      <c r="G5" s="1"/>
      <c r="H5" s="1"/>
    </row>
    <row r="6" spans="1:8" ht="21" customHeight="1" thickBot="1">
      <c r="A6" s="2"/>
      <c r="B6" s="47" t="s">
        <v>6</v>
      </c>
      <c r="C6" s="47" t="s">
        <v>15</v>
      </c>
      <c r="D6" s="47" t="s">
        <v>7</v>
      </c>
      <c r="E6" s="48" t="s">
        <v>2</v>
      </c>
      <c r="F6" s="47" t="s">
        <v>3</v>
      </c>
      <c r="G6" s="47" t="s">
        <v>19</v>
      </c>
      <c r="H6" s="47" t="s">
        <v>8</v>
      </c>
    </row>
    <row r="7" spans="2:8" ht="30" customHeight="1">
      <c r="B7" s="43">
        <v>1</v>
      </c>
      <c r="C7" s="44" t="str">
        <f>Mannschaften!A70</f>
        <v>1. KSK Gem. Alutech Wr. N.  1</v>
      </c>
      <c r="D7" s="45">
        <f>Mannschaften!B76</f>
        <v>1536</v>
      </c>
      <c r="E7" s="45">
        <f>Mannschaften!C76</f>
        <v>943</v>
      </c>
      <c r="F7" s="45">
        <f>Mannschaften!D76</f>
        <v>2479</v>
      </c>
      <c r="G7" s="49">
        <f aca="true" t="shared" si="0" ref="G7:G26">F7/4</f>
        <v>619.75</v>
      </c>
      <c r="H7" s="46">
        <f>Mannschaften!E76</f>
        <v>6</v>
      </c>
    </row>
    <row r="8" spans="2:8" ht="30" customHeight="1">
      <c r="B8" s="43">
        <v>2</v>
      </c>
      <c r="C8" s="44" t="str">
        <f>Mannschaften!A78</f>
        <v>SK  Wessely  Neunkirchen</v>
      </c>
      <c r="D8" s="45">
        <f>Mannschaften!B84</f>
        <v>1619</v>
      </c>
      <c r="E8" s="45">
        <f>Mannschaften!C84</f>
        <v>853</v>
      </c>
      <c r="F8" s="45">
        <f>Mannschaften!D84</f>
        <v>2472</v>
      </c>
      <c r="G8" s="49">
        <f t="shared" si="0"/>
        <v>618</v>
      </c>
      <c r="H8" s="46">
        <f>Mannschaften!E84</f>
        <v>3</v>
      </c>
    </row>
    <row r="9" spans="2:8" ht="30" customHeight="1">
      <c r="B9" s="43">
        <v>3</v>
      </c>
      <c r="C9" s="44" t="str">
        <f>Mannschaften!G62</f>
        <v>KV  Kronlachner  Wr. N.   1</v>
      </c>
      <c r="D9" s="45">
        <f>Mannschaften!H68</f>
        <v>1574</v>
      </c>
      <c r="E9" s="45">
        <f>Mannschaften!I68</f>
        <v>821</v>
      </c>
      <c r="F9" s="45">
        <f>Mannschaften!J68</f>
        <v>2395</v>
      </c>
      <c r="G9" s="49">
        <f t="shared" si="0"/>
        <v>598.75</v>
      </c>
      <c r="H9" s="46">
        <f>Mannschaften!K68</f>
        <v>8</v>
      </c>
    </row>
    <row r="10" spans="2:8" ht="30" customHeight="1">
      <c r="B10" s="43">
        <v>4</v>
      </c>
      <c r="C10" s="44" t="str">
        <f>Mannschaften!G12</f>
        <v>KV  Kronlachner  Wr. N.   2</v>
      </c>
      <c r="D10" s="45">
        <f>Mannschaften!H18</f>
        <v>1537</v>
      </c>
      <c r="E10" s="45">
        <f>Mannschaften!I18</f>
        <v>761</v>
      </c>
      <c r="F10" s="45">
        <f>Mannschaften!J18</f>
        <v>2298</v>
      </c>
      <c r="G10" s="49">
        <f t="shared" si="0"/>
        <v>574.5</v>
      </c>
      <c r="H10" s="46">
        <f>Mannschaften!K18</f>
        <v>25</v>
      </c>
    </row>
    <row r="11" spans="2:8" ht="30" customHeight="1">
      <c r="B11" s="43">
        <v>5</v>
      </c>
      <c r="C11" s="44" t="str">
        <f>Mannschaften!G54</f>
        <v>ESV  HW  Wr. Neustadt</v>
      </c>
      <c r="D11" s="45">
        <f>Mannschaften!H60</f>
        <v>1500</v>
      </c>
      <c r="E11" s="45">
        <f>Mannschaften!I60</f>
        <v>751</v>
      </c>
      <c r="F11" s="45">
        <f>Mannschaften!J60</f>
        <v>2251</v>
      </c>
      <c r="G11" s="49">
        <f t="shared" si="0"/>
        <v>562.75</v>
      </c>
      <c r="H11" s="46">
        <f>Mannschaften!K60</f>
        <v>17</v>
      </c>
    </row>
    <row r="12" spans="2:8" ht="30" customHeight="1">
      <c r="B12" s="43">
        <v>6</v>
      </c>
      <c r="C12" s="44" t="str">
        <f>Mannschaften!A20</f>
        <v>KSV  Wien</v>
      </c>
      <c r="D12" s="45">
        <f>Mannschaften!B26</f>
        <v>1489</v>
      </c>
      <c r="E12" s="45">
        <f>Mannschaften!C26</f>
        <v>760</v>
      </c>
      <c r="F12" s="45">
        <f>Mannschaften!D26</f>
        <v>2249</v>
      </c>
      <c r="G12" s="49">
        <f t="shared" si="0"/>
        <v>562.25</v>
      </c>
      <c r="H12" s="46">
        <f>Mannschaften!E26</f>
        <v>21</v>
      </c>
    </row>
    <row r="13" spans="2:8" ht="30" customHeight="1">
      <c r="B13" s="43">
        <v>7</v>
      </c>
      <c r="C13" s="44" t="str">
        <f>Mannschaften!G4</f>
        <v>KSV  Wiener Linien    1</v>
      </c>
      <c r="D13" s="45">
        <f>Mannschaften!H10</f>
        <v>1485</v>
      </c>
      <c r="E13" s="45">
        <f>Mannschaften!I10</f>
        <v>752</v>
      </c>
      <c r="F13" s="45">
        <f>Mannschaften!J10</f>
        <v>2237</v>
      </c>
      <c r="G13" s="49">
        <f t="shared" si="0"/>
        <v>559.25</v>
      </c>
      <c r="H13" s="46">
        <f>Mannschaften!K10</f>
        <v>16</v>
      </c>
    </row>
    <row r="14" spans="2:8" ht="30" customHeight="1">
      <c r="B14" s="43">
        <v>8</v>
      </c>
      <c r="C14" s="44" t="str">
        <f>Mannschaften!A54</f>
        <v>SPG  ATV/SKV  Wr. Neustadt</v>
      </c>
      <c r="D14" s="45">
        <f>Mannschaften!B60</f>
        <v>1478</v>
      </c>
      <c r="E14" s="45">
        <f>Mannschaften!C60</f>
        <v>736</v>
      </c>
      <c r="F14" s="45">
        <f>Mannschaften!D60</f>
        <v>2214</v>
      </c>
      <c r="G14" s="49">
        <f t="shared" si="0"/>
        <v>553.5</v>
      </c>
      <c r="H14" s="46">
        <f>Mannschaften!E60</f>
        <v>22</v>
      </c>
    </row>
    <row r="15" spans="2:8" ht="30" customHeight="1">
      <c r="B15" s="43">
        <v>9</v>
      </c>
      <c r="C15" s="44" t="str">
        <f>Mannschaften!A46</f>
        <v>KSK  Bad  Erlach</v>
      </c>
      <c r="D15" s="45">
        <f>Mannschaften!B52</f>
        <v>1493</v>
      </c>
      <c r="E15" s="45">
        <f>Mannschaften!C52</f>
        <v>707</v>
      </c>
      <c r="F15" s="45">
        <f>Mannschaften!D52</f>
        <v>2200</v>
      </c>
      <c r="G15" s="49">
        <f t="shared" si="0"/>
        <v>550</v>
      </c>
      <c r="H15" s="46">
        <f>Mannschaften!E52</f>
        <v>10</v>
      </c>
    </row>
    <row r="16" spans="2:8" ht="30" customHeight="1">
      <c r="B16" s="43">
        <v>10</v>
      </c>
      <c r="C16" s="44" t="str">
        <f>Mannschaften!G46</f>
        <v>1. KSK Gem. Alutech Wr. N.  3</v>
      </c>
      <c r="D16" s="45">
        <f>Mannschaften!H52</f>
        <v>1489</v>
      </c>
      <c r="E16" s="45">
        <f>Mannschaften!I52</f>
        <v>701</v>
      </c>
      <c r="F16" s="45">
        <f>Mannschaften!J52</f>
        <v>2190</v>
      </c>
      <c r="G16" s="49">
        <f t="shared" si="0"/>
        <v>547.5</v>
      </c>
      <c r="H16" s="46">
        <f>Mannschaften!K52</f>
        <v>23</v>
      </c>
    </row>
    <row r="17" spans="2:8" ht="30" customHeight="1">
      <c r="B17" s="43">
        <v>11</v>
      </c>
      <c r="C17" s="44" t="str">
        <f>Mannschaften!A28</f>
        <v>1. KSK Gem. Alutech Wr. N.  2</v>
      </c>
      <c r="D17" s="45">
        <f>Mannschaften!B34</f>
        <v>1482</v>
      </c>
      <c r="E17" s="45">
        <f>Mannschaften!C34</f>
        <v>701</v>
      </c>
      <c r="F17" s="45">
        <f>Mannschaften!D34</f>
        <v>2183</v>
      </c>
      <c r="G17" s="49">
        <f t="shared" si="0"/>
        <v>545.75</v>
      </c>
      <c r="H17" s="46">
        <f>Mannschaften!E34</f>
        <v>17</v>
      </c>
    </row>
    <row r="18" spans="2:8" ht="30" customHeight="1">
      <c r="B18" s="43">
        <v>12</v>
      </c>
      <c r="C18" s="44" t="str">
        <f>Mannschaften!G36</f>
        <v>Strebel/HSV  Wr. Neustadt</v>
      </c>
      <c r="D18" s="45">
        <f>Mannschaften!H42</f>
        <v>1490</v>
      </c>
      <c r="E18" s="45">
        <f>Mannschaften!I42</f>
        <v>681</v>
      </c>
      <c r="F18" s="45">
        <f>Mannschaften!J42</f>
        <v>2171</v>
      </c>
      <c r="G18" s="49">
        <f t="shared" si="0"/>
        <v>542.75</v>
      </c>
      <c r="H18" s="46">
        <f>Mannschaften!K42</f>
        <v>35</v>
      </c>
    </row>
    <row r="19" spans="2:8" ht="30" customHeight="1">
      <c r="B19" s="43">
        <v>13</v>
      </c>
      <c r="C19" s="44" t="str">
        <f>Mannschaften!G70</f>
        <v>KSV  Herzogenburg</v>
      </c>
      <c r="D19" s="45">
        <f>Mannschaften!H76</f>
        <v>1500</v>
      </c>
      <c r="E19" s="45">
        <f>Mannschaften!I76</f>
        <v>648</v>
      </c>
      <c r="F19" s="45">
        <f>Mannschaften!J76</f>
        <v>2148</v>
      </c>
      <c r="G19" s="49">
        <f t="shared" si="0"/>
        <v>537</v>
      </c>
      <c r="H19" s="46">
        <f>Mannschaften!K76</f>
        <v>36</v>
      </c>
    </row>
    <row r="20" spans="2:8" ht="30" customHeight="1">
      <c r="B20" s="43">
        <v>14</v>
      </c>
      <c r="C20" s="44" t="str">
        <f>Mannschaften!A62</f>
        <v>SKC94 Siegersdorf/Neufeld</v>
      </c>
      <c r="D20" s="45">
        <f>Mannschaften!B68</f>
        <v>1444</v>
      </c>
      <c r="E20" s="45">
        <f>Mannschaften!C68</f>
        <v>666</v>
      </c>
      <c r="F20" s="45">
        <f>Mannschaften!D68</f>
        <v>2110</v>
      </c>
      <c r="G20" s="49">
        <f t="shared" si="0"/>
        <v>527.5</v>
      </c>
      <c r="H20" s="46">
        <f>Mannschaften!E68</f>
        <v>28</v>
      </c>
    </row>
    <row r="21" spans="2:8" ht="30" customHeight="1">
      <c r="B21" s="43">
        <v>15</v>
      </c>
      <c r="C21" s="44" t="str">
        <f>Mannschaften!A4</f>
        <v>GKC  Wien</v>
      </c>
      <c r="D21" s="45">
        <f>Mannschaften!B10</f>
        <v>1422</v>
      </c>
      <c r="E21" s="45">
        <f>Mannschaften!C10</f>
        <v>670</v>
      </c>
      <c r="F21" s="45">
        <f>Mannschaften!D10</f>
        <v>2092</v>
      </c>
      <c r="G21" s="49">
        <f t="shared" si="0"/>
        <v>523</v>
      </c>
      <c r="H21" s="46">
        <f>Mannschaften!E10</f>
        <v>26</v>
      </c>
    </row>
    <row r="22" spans="2:8" ht="30" customHeight="1">
      <c r="B22" s="43">
        <v>16</v>
      </c>
      <c r="C22" s="44" t="str">
        <f>Mannschaften!G28</f>
        <v>1. Eggendorfer SKC Toskana</v>
      </c>
      <c r="D22" s="45">
        <f>Mannschaften!H34</f>
        <v>1479</v>
      </c>
      <c r="E22" s="45">
        <f>Mannschaften!I34</f>
        <v>611</v>
      </c>
      <c r="F22" s="45">
        <f>Mannschaften!J34</f>
        <v>2090</v>
      </c>
      <c r="G22" s="49">
        <f t="shared" si="0"/>
        <v>522.5</v>
      </c>
      <c r="H22" s="46">
        <f>Mannschaften!K34</f>
        <v>42</v>
      </c>
    </row>
    <row r="23" spans="2:8" ht="30" customHeight="1">
      <c r="B23" s="43">
        <v>17</v>
      </c>
      <c r="C23" s="44" t="str">
        <f>Mannschaften!G78</f>
        <v>1. KSK Gem. Alutech Wr. N.  5</v>
      </c>
      <c r="D23" s="45">
        <f>Mannschaften!H84</f>
        <v>1474</v>
      </c>
      <c r="E23" s="45">
        <f>Mannschaften!I84</f>
        <v>610</v>
      </c>
      <c r="F23" s="45">
        <f>Mannschaften!J84</f>
        <v>2084</v>
      </c>
      <c r="G23" s="49">
        <f t="shared" si="0"/>
        <v>521</v>
      </c>
      <c r="H23" s="46">
        <f>Mannschaften!K84</f>
        <v>43</v>
      </c>
    </row>
    <row r="24" spans="2:8" ht="30" customHeight="1">
      <c r="B24" s="43">
        <v>18</v>
      </c>
      <c r="C24" s="44" t="str">
        <f>Mannschaften!A12</f>
        <v>KSV  Wiener Linien    2</v>
      </c>
      <c r="D24" s="45">
        <f>Mannschaften!B18</f>
        <v>1463</v>
      </c>
      <c r="E24" s="45">
        <f>Mannschaften!C18</f>
        <v>614</v>
      </c>
      <c r="F24" s="45">
        <f>Mannschaften!D18</f>
        <v>2077</v>
      </c>
      <c r="G24" s="49">
        <f t="shared" si="0"/>
        <v>519.25</v>
      </c>
      <c r="H24" s="46">
        <f>Mannschaften!E18</f>
        <v>33</v>
      </c>
    </row>
    <row r="25" spans="2:8" ht="30" customHeight="1">
      <c r="B25" s="43">
        <v>19</v>
      </c>
      <c r="C25" s="44" t="str">
        <f>Mannschaften!A36</f>
        <v>1. KSK Gem. Alutech Wr. N.  4</v>
      </c>
      <c r="D25" s="45">
        <f>Mannschaften!B42</f>
        <v>1448</v>
      </c>
      <c r="E25" s="45">
        <f>Mannschaften!C42</f>
        <v>603</v>
      </c>
      <c r="F25" s="45">
        <f>Mannschaften!D42</f>
        <v>2051</v>
      </c>
      <c r="G25" s="49">
        <f t="shared" si="0"/>
        <v>512.75</v>
      </c>
      <c r="H25" s="46">
        <f>Mannschaften!E42</f>
        <v>36</v>
      </c>
    </row>
    <row r="26" spans="2:8" ht="30" customHeight="1">
      <c r="B26" s="43">
        <v>20</v>
      </c>
      <c r="C26" s="44" t="str">
        <f>Mannschaften!G20</f>
        <v>KSV  Gem-Bed. Neunkirchen</v>
      </c>
      <c r="D26" s="45">
        <f>Mannschaften!H26</f>
        <v>1431</v>
      </c>
      <c r="E26" s="45">
        <f>Mannschaften!I26</f>
        <v>619</v>
      </c>
      <c r="F26" s="45">
        <f>Mannschaften!J26</f>
        <v>2050</v>
      </c>
      <c r="G26" s="49">
        <f t="shared" si="0"/>
        <v>512.5</v>
      </c>
      <c r="H26" s="46">
        <f>Mannschaften!K26</f>
        <v>42</v>
      </c>
    </row>
  </sheetData>
  <sheetProtection/>
  <mergeCells count="3">
    <mergeCell ref="B1:H1"/>
    <mergeCell ref="B2:H2"/>
    <mergeCell ref="B4:H4"/>
  </mergeCells>
  <conditionalFormatting sqref="F6:G6">
    <cfRule type="cellIs" priority="1" dxfId="13" operator="between" stopIfTrue="1">
      <formula>0</formula>
      <formula>2399</formula>
    </cfRule>
    <cfRule type="cellIs" priority="2" dxfId="11" operator="between" stopIfTrue="1">
      <formula>2400</formula>
      <formula>2699</formula>
    </cfRule>
    <cfRule type="cellIs" priority="3" dxfId="14" operator="between" stopIfTrue="1">
      <formula>2700</formula>
      <formula>5000</formula>
    </cfRule>
  </conditionalFormatting>
  <conditionalFormatting sqref="D6">
    <cfRule type="cellIs" priority="4" dxfId="13" operator="between" stopIfTrue="1">
      <formula>0</formula>
      <formula>1799</formula>
    </cfRule>
    <cfRule type="cellIs" priority="5" dxfId="11" operator="between" stopIfTrue="1">
      <formula>1800</formula>
      <formula>3000</formula>
    </cfRule>
  </conditionalFormatting>
  <conditionalFormatting sqref="E6">
    <cfRule type="cellIs" priority="6" dxfId="13" operator="between" stopIfTrue="1">
      <formula>0</formula>
      <formula>899</formula>
    </cfRule>
    <cfRule type="cellIs" priority="7" dxfId="11" operator="between" stopIfTrue="1">
      <formula>900</formula>
      <formula>1800</formula>
    </cfRule>
  </conditionalFormatting>
  <printOptions/>
  <pageMargins left="0.5905511811023623" right="0.1968503937007874" top="0.5905511811023623" bottom="0" header="0" footer="0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 und Puppi</dc:creator>
  <cp:keywords/>
  <dc:description/>
  <cp:lastModifiedBy>Weisz Reinhard</cp:lastModifiedBy>
  <cp:lastPrinted>2012-09-05T15:51:16Z</cp:lastPrinted>
  <dcterms:created xsi:type="dcterms:W3CDTF">2003-11-13T12:53:46Z</dcterms:created>
  <dcterms:modified xsi:type="dcterms:W3CDTF">2012-09-05T15:51:54Z</dcterms:modified>
  <cp:category/>
  <cp:version/>
  <cp:contentType/>
  <cp:contentStatus/>
</cp:coreProperties>
</file>